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eljko\Desktop\HŠS 15 02 2025\KOMISIJE\c - Za rad s mladima\"/>
    </mc:Choice>
  </mc:AlternateContent>
  <xr:revisionPtr revIDLastSave="0" documentId="13_ncr:1_{57B6DE18-5E26-41C9-9055-2BE2C39BC67E}" xr6:coauthVersionLast="47" xr6:coauthVersionMax="47" xr10:uidLastSave="{00000000-0000-0000-0000-000000000000}"/>
  <bookViews>
    <workbookView xWindow="-120" yWindow="-120" windowWidth="29040" windowHeight="15720" xr2:uid="{121643FF-C44A-43A9-A1BC-CB34CC8A9DF9}"/>
  </bookViews>
  <sheets>
    <sheet name="Kalkulacija_5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9" i="4" l="1"/>
  <c r="AZ34" i="4"/>
  <c r="AZ29" i="4"/>
  <c r="AZ24" i="4"/>
  <c r="AZ19" i="4"/>
  <c r="AZ9" i="4"/>
  <c r="AZ14" i="4"/>
  <c r="AS29" i="4"/>
  <c r="AS24" i="4"/>
  <c r="AS19" i="4"/>
  <c r="AS9" i="4"/>
  <c r="AS14" i="4"/>
  <c r="AL29" i="4"/>
  <c r="AL24" i="4"/>
  <c r="AL14" i="4"/>
  <c r="AL19" i="4"/>
  <c r="AL9" i="4"/>
  <c r="AE44" i="4"/>
  <c r="AE39" i="4"/>
  <c r="AE34" i="4"/>
  <c r="AE24" i="4"/>
  <c r="AE29" i="4"/>
  <c r="AE14" i="4"/>
  <c r="AE19" i="4"/>
  <c r="AE9" i="4"/>
  <c r="X34" i="4"/>
  <c r="X29" i="4"/>
  <c r="X24" i="4"/>
  <c r="X19" i="4"/>
  <c r="X14" i="4"/>
  <c r="X9" i="4"/>
  <c r="Q39" i="4"/>
  <c r="Q34" i="4"/>
  <c r="Q29" i="4"/>
  <c r="Q24" i="4"/>
  <c r="Q14" i="4"/>
  <c r="Q9" i="4"/>
  <c r="Q19" i="4"/>
  <c r="J29" i="4"/>
  <c r="J34" i="4"/>
  <c r="J24" i="4"/>
  <c r="J19" i="4"/>
  <c r="J14" i="4"/>
  <c r="J9" i="4"/>
  <c r="C34" i="4"/>
  <c r="C24" i="4"/>
  <c r="C19" i="4"/>
  <c r="C29" i="4"/>
  <c r="C14" i="4"/>
  <c r="C9" i="4"/>
  <c r="AH43" i="4"/>
  <c r="AH44" i="4" s="1"/>
  <c r="AG43" i="4"/>
  <c r="AG44" i="4" s="1"/>
  <c r="AF43" i="4"/>
  <c r="AF44" i="4" s="1"/>
  <c r="BC38" i="4"/>
  <c r="BC39" i="4" s="1"/>
  <c r="BB38" i="4"/>
  <c r="BB39" i="4" s="1"/>
  <c r="BA38" i="4"/>
  <c r="BA39" i="4" s="1"/>
  <c r="AH38" i="4"/>
  <c r="AH39" i="4" s="1"/>
  <c r="AG38" i="4"/>
  <c r="AG39" i="4" s="1"/>
  <c r="AF38" i="4"/>
  <c r="AF39" i="4" s="1"/>
  <c r="T38" i="4"/>
  <c r="T39" i="4" s="1"/>
  <c r="S38" i="4"/>
  <c r="S39" i="4" s="1"/>
  <c r="R38" i="4"/>
  <c r="R39" i="4" s="1"/>
  <c r="BC33" i="4"/>
  <c r="BC34" i="4" s="1"/>
  <c r="BB33" i="4"/>
  <c r="BB34" i="4" s="1"/>
  <c r="BA33" i="4"/>
  <c r="BA34" i="4" s="1"/>
  <c r="AH33" i="4"/>
  <c r="AH34" i="4" s="1"/>
  <c r="AG33" i="4"/>
  <c r="AG34" i="4" s="1"/>
  <c r="AF33" i="4"/>
  <c r="AF34" i="4" s="1"/>
  <c r="AA33" i="4"/>
  <c r="AA34" i="4" s="1"/>
  <c r="Z33" i="4"/>
  <c r="Z34" i="4" s="1"/>
  <c r="Y33" i="4"/>
  <c r="Y34" i="4" s="1"/>
  <c r="T33" i="4"/>
  <c r="T34" i="4" s="1"/>
  <c r="S33" i="4"/>
  <c r="S34" i="4" s="1"/>
  <c r="R33" i="4"/>
  <c r="R34" i="4" s="1"/>
  <c r="M28" i="4"/>
  <c r="M29" i="4" s="1"/>
  <c r="L28" i="4"/>
  <c r="L29" i="4" s="1"/>
  <c r="K28" i="4"/>
  <c r="K29" i="4" s="1"/>
  <c r="F33" i="4"/>
  <c r="F34" i="4" s="1"/>
  <c r="E33" i="4"/>
  <c r="E34" i="4" s="1"/>
  <c r="D33" i="4"/>
  <c r="D34" i="4" s="1"/>
  <c r="BC28" i="4"/>
  <c r="BC29" i="4" s="1"/>
  <c r="BB28" i="4"/>
  <c r="BB29" i="4" s="1"/>
  <c r="BA28" i="4"/>
  <c r="BA29" i="4" s="1"/>
  <c r="AV28" i="4"/>
  <c r="AV29" i="4" s="1"/>
  <c r="AU28" i="4"/>
  <c r="AU29" i="4" s="1"/>
  <c r="AT28" i="4"/>
  <c r="AT29" i="4" s="1"/>
  <c r="AO28" i="4"/>
  <c r="AO29" i="4" s="1"/>
  <c r="AN28" i="4"/>
  <c r="AN29" i="4" s="1"/>
  <c r="AM28" i="4"/>
  <c r="AM29" i="4" s="1"/>
  <c r="AH23" i="4"/>
  <c r="AH24" i="4" s="1"/>
  <c r="AG23" i="4"/>
  <c r="AG24" i="4" s="1"/>
  <c r="AF23" i="4"/>
  <c r="AF24" i="4" s="1"/>
  <c r="AA28" i="4"/>
  <c r="AA29" i="4" s="1"/>
  <c r="Z28" i="4"/>
  <c r="Z29" i="4" s="1"/>
  <c r="Y28" i="4"/>
  <c r="Y29" i="4" s="1"/>
  <c r="T28" i="4"/>
  <c r="T29" i="4" s="1"/>
  <c r="S28" i="4"/>
  <c r="S29" i="4" s="1"/>
  <c r="R28" i="4"/>
  <c r="R29" i="4" s="1"/>
  <c r="M33" i="4"/>
  <c r="M34" i="4" s="1"/>
  <c r="L33" i="4"/>
  <c r="L34" i="4" s="1"/>
  <c r="K33" i="4"/>
  <c r="K34" i="4" s="1"/>
  <c r="F23" i="4"/>
  <c r="F24" i="4" s="1"/>
  <c r="E23" i="4"/>
  <c r="E24" i="4" s="1"/>
  <c r="D23" i="4"/>
  <c r="D24" i="4" s="1"/>
  <c r="BC23" i="4"/>
  <c r="BC24" i="4" s="1"/>
  <c r="BB23" i="4"/>
  <c r="BB24" i="4" s="1"/>
  <c r="BA23" i="4"/>
  <c r="BA24" i="4" s="1"/>
  <c r="AV23" i="4"/>
  <c r="AV24" i="4" s="1"/>
  <c r="AU23" i="4"/>
  <c r="AU24" i="4" s="1"/>
  <c r="AT23" i="4"/>
  <c r="AT24" i="4" s="1"/>
  <c r="AO23" i="4"/>
  <c r="AO24" i="4" s="1"/>
  <c r="AN23" i="4"/>
  <c r="AN24" i="4" s="1"/>
  <c r="AM23" i="4"/>
  <c r="AM24" i="4" s="1"/>
  <c r="AH28" i="4"/>
  <c r="AH29" i="4" s="1"/>
  <c r="AG28" i="4"/>
  <c r="AG29" i="4" s="1"/>
  <c r="AF28" i="4"/>
  <c r="AF29" i="4" s="1"/>
  <c r="AA23" i="4"/>
  <c r="AA24" i="4" s="1"/>
  <c r="Z23" i="4"/>
  <c r="Z24" i="4" s="1"/>
  <c r="Y23" i="4"/>
  <c r="Y24" i="4" s="1"/>
  <c r="T23" i="4"/>
  <c r="T24" i="4" s="1"/>
  <c r="S23" i="4"/>
  <c r="S24" i="4" s="1"/>
  <c r="R23" i="4"/>
  <c r="R24" i="4" s="1"/>
  <c r="M23" i="4"/>
  <c r="M24" i="4" s="1"/>
  <c r="L23" i="4"/>
  <c r="L24" i="4" s="1"/>
  <c r="K23" i="4"/>
  <c r="K24" i="4" s="1"/>
  <c r="F18" i="4"/>
  <c r="F19" i="4" s="1"/>
  <c r="E18" i="4"/>
  <c r="E19" i="4" s="1"/>
  <c r="D18" i="4"/>
  <c r="D19" i="4" s="1"/>
  <c r="BC18" i="4"/>
  <c r="BC19" i="4" s="1"/>
  <c r="BB18" i="4"/>
  <c r="BB19" i="4" s="1"/>
  <c r="BA18" i="4"/>
  <c r="BA19" i="4" s="1"/>
  <c r="AV18" i="4"/>
  <c r="AV19" i="4" s="1"/>
  <c r="AU18" i="4"/>
  <c r="AU19" i="4" s="1"/>
  <c r="AT18" i="4"/>
  <c r="AT19" i="4" s="1"/>
  <c r="AO13" i="4"/>
  <c r="AO14" i="4" s="1"/>
  <c r="AN13" i="4"/>
  <c r="AN14" i="4" s="1"/>
  <c r="AM13" i="4"/>
  <c r="AM14" i="4" s="1"/>
  <c r="AH13" i="4"/>
  <c r="AH14" i="4" s="1"/>
  <c r="AG13" i="4"/>
  <c r="AG14" i="4" s="1"/>
  <c r="AF13" i="4"/>
  <c r="AF14" i="4" s="1"/>
  <c r="AA18" i="4"/>
  <c r="AA19" i="4" s="1"/>
  <c r="Z18" i="4"/>
  <c r="Z19" i="4" s="1"/>
  <c r="Y18" i="4"/>
  <c r="Y19" i="4" s="1"/>
  <c r="T13" i="4"/>
  <c r="T14" i="4" s="1"/>
  <c r="S13" i="4"/>
  <c r="S14" i="4" s="1"/>
  <c r="R13" i="4"/>
  <c r="R14" i="4" s="1"/>
  <c r="M18" i="4"/>
  <c r="M19" i="4" s="1"/>
  <c r="L18" i="4"/>
  <c r="L19" i="4" s="1"/>
  <c r="K18" i="4"/>
  <c r="K19" i="4" s="1"/>
  <c r="F28" i="4"/>
  <c r="F29" i="4" s="1"/>
  <c r="E28" i="4"/>
  <c r="E29" i="4" s="1"/>
  <c r="D28" i="4"/>
  <c r="D29" i="4" s="1"/>
  <c r="BC8" i="4"/>
  <c r="BC9" i="4" s="1"/>
  <c r="BB8" i="4"/>
  <c r="BB9" i="4" s="1"/>
  <c r="BA8" i="4"/>
  <c r="BA9" i="4" s="1"/>
  <c r="AV8" i="4"/>
  <c r="AV9" i="4" s="1"/>
  <c r="AU8" i="4"/>
  <c r="AU9" i="4" s="1"/>
  <c r="AT8" i="4"/>
  <c r="AT9" i="4" s="1"/>
  <c r="AO18" i="4"/>
  <c r="AO19" i="4" s="1"/>
  <c r="AN18" i="4"/>
  <c r="AN19" i="4" s="1"/>
  <c r="AM18" i="4"/>
  <c r="AM19" i="4" s="1"/>
  <c r="AH18" i="4"/>
  <c r="AH19" i="4" s="1"/>
  <c r="AG18" i="4"/>
  <c r="AG19" i="4" s="1"/>
  <c r="AF18" i="4"/>
  <c r="AF19" i="4" s="1"/>
  <c r="AA13" i="4"/>
  <c r="AA14" i="4" s="1"/>
  <c r="Z13" i="4"/>
  <c r="Z14" i="4" s="1"/>
  <c r="Y13" i="4"/>
  <c r="Y14" i="4" s="1"/>
  <c r="T8" i="4"/>
  <c r="T9" i="4" s="1"/>
  <c r="S8" i="4"/>
  <c r="S9" i="4" s="1"/>
  <c r="R8" i="4"/>
  <c r="R9" i="4" s="1"/>
  <c r="M13" i="4"/>
  <c r="M14" i="4" s="1"/>
  <c r="L13" i="4"/>
  <c r="L14" i="4" s="1"/>
  <c r="K13" i="4"/>
  <c r="K14" i="4" s="1"/>
  <c r="F13" i="4"/>
  <c r="F14" i="4" s="1"/>
  <c r="E13" i="4"/>
  <c r="E14" i="4" s="1"/>
  <c r="D13" i="4"/>
  <c r="D14" i="4" s="1"/>
  <c r="BC13" i="4"/>
  <c r="BC14" i="4" s="1"/>
  <c r="BB13" i="4"/>
  <c r="BB14" i="4" s="1"/>
  <c r="BA13" i="4"/>
  <c r="BA14" i="4" s="1"/>
  <c r="AV13" i="4"/>
  <c r="AV14" i="4" s="1"/>
  <c r="AU13" i="4"/>
  <c r="AU14" i="4" s="1"/>
  <c r="AT13" i="4"/>
  <c r="AT14" i="4" s="1"/>
  <c r="AO8" i="4"/>
  <c r="AO9" i="4" s="1"/>
  <c r="AN8" i="4"/>
  <c r="AN9" i="4" s="1"/>
  <c r="AM8" i="4"/>
  <c r="AM9" i="4" s="1"/>
  <c r="AH8" i="4"/>
  <c r="AH9" i="4" s="1"/>
  <c r="AG8" i="4"/>
  <c r="AG9" i="4" s="1"/>
  <c r="AF8" i="4"/>
  <c r="AF9" i="4" s="1"/>
  <c r="AA8" i="4"/>
  <c r="AA9" i="4" s="1"/>
  <c r="Z8" i="4"/>
  <c r="Z9" i="4" s="1"/>
  <c r="Y8" i="4"/>
  <c r="Y9" i="4" s="1"/>
  <c r="T18" i="4"/>
  <c r="T19" i="4" s="1"/>
  <c r="S18" i="4"/>
  <c r="S19" i="4" s="1"/>
  <c r="R18" i="4"/>
  <c r="R19" i="4" s="1"/>
  <c r="M8" i="4"/>
  <c r="M9" i="4" s="1"/>
  <c r="L8" i="4"/>
  <c r="L9" i="4" s="1"/>
  <c r="K8" i="4"/>
  <c r="K9" i="4" s="1"/>
  <c r="F8" i="4"/>
  <c r="F9" i="4" s="1"/>
  <c r="E8" i="4"/>
  <c r="E9" i="4" s="1"/>
  <c r="D8" i="4"/>
  <c r="D9" i="4" s="1"/>
  <c r="BD6" i="4" l="1"/>
  <c r="AP11" i="4"/>
  <c r="N6" i="4"/>
  <c r="G11" i="4"/>
  <c r="AW6" i="4"/>
  <c r="BD36" i="4"/>
  <c r="AB16" i="4"/>
  <c r="G16" i="4"/>
  <c r="AW21" i="4"/>
  <c r="AB21" i="4"/>
  <c r="AP21" i="4"/>
  <c r="AI21" i="4"/>
  <c r="BD26" i="4"/>
  <c r="AI6" i="4"/>
  <c r="U11" i="4"/>
  <c r="AI11" i="4"/>
  <c r="N16" i="4"/>
  <c r="AI26" i="4"/>
  <c r="N21" i="4"/>
  <c r="G31" i="4"/>
  <c r="BD16" i="4"/>
  <c r="U36" i="4"/>
  <c r="U6" i="4"/>
  <c r="U26" i="4"/>
  <c r="U31" i="4"/>
  <c r="AI31" i="4"/>
  <c r="AI16" i="4"/>
  <c r="AB31" i="4"/>
  <c r="U16" i="4"/>
  <c r="AB11" i="4"/>
  <c r="AP16" i="4"/>
  <c r="U21" i="4"/>
  <c r="BD21" i="4"/>
  <c r="AI36" i="4"/>
  <c r="G26" i="4"/>
  <c r="BD11" i="4"/>
  <c r="AW16" i="4"/>
  <c r="BD31" i="4"/>
  <c r="N11" i="4"/>
  <c r="G21" i="4"/>
  <c r="AW26" i="4"/>
  <c r="AB26" i="4"/>
  <c r="AP26" i="4"/>
  <c r="N26" i="4"/>
  <c r="AI41" i="4"/>
  <c r="G6" i="4"/>
  <c r="AW11" i="4"/>
  <c r="AB6" i="4"/>
  <c r="AP6" i="4"/>
  <c r="N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Jakovic</author>
  </authors>
  <commentList>
    <comment ref="BD6" authorId="0" shapeId="0" xr:uid="{BA3DD675-987A-4385-855D-C119F41EF678}">
      <text>
        <r>
          <rPr>
            <b/>
            <sz val="9"/>
            <color indexed="81"/>
            <rFont val="Segoe UI"/>
            <charset val="1"/>
          </rPr>
          <t>Miroslav Jakovic:</t>
        </r>
        <r>
          <rPr>
            <sz val="9"/>
            <color indexed="81"/>
            <rFont val="Segoe UI"/>
            <charset val="1"/>
          </rPr>
          <t xml:space="preserve">
+5, 3. na EP 2022</t>
        </r>
      </text>
    </comment>
    <comment ref="AF7" authorId="0" shapeId="0" xr:uid="{C52A2106-C148-4CEC-8D4C-AA46422BE791}">
      <text>
        <r>
          <rPr>
            <b/>
            <sz val="9"/>
            <color indexed="81"/>
            <rFont val="Segoe UI"/>
            <family val="2"/>
          </rPr>
          <t>Miroslav Jakovic:</t>
        </r>
        <r>
          <rPr>
            <sz val="9"/>
            <color indexed="81"/>
            <rFont val="Segoe UI"/>
            <family val="2"/>
          </rPr>
          <t xml:space="preserve">
7 na U15, 3 na U17</t>
        </r>
      </text>
    </comment>
    <comment ref="AA22" authorId="0" shapeId="0" xr:uid="{770BA0E5-5604-4263-BA0D-D2A4ACB98165}">
      <text>
        <r>
          <rPr>
            <b/>
            <sz val="9"/>
            <color indexed="81"/>
            <rFont val="Segoe UI"/>
            <family val="2"/>
          </rPr>
          <t>Miroslav Jakovic:</t>
        </r>
        <r>
          <rPr>
            <sz val="9"/>
            <color indexed="81"/>
            <rFont val="Segoe UI"/>
            <family val="2"/>
          </rPr>
          <t xml:space="preserve">
Juniorska</t>
        </r>
      </text>
    </comment>
  </commentList>
</comments>
</file>

<file path=xl/sharedStrings.xml><?xml version="1.0" encoding="utf-8"?>
<sst xmlns="http://schemas.openxmlformats.org/spreadsheetml/2006/main" count="556" uniqueCount="85">
  <si>
    <t>Lovro Novosel</t>
  </si>
  <si>
    <t>Petar Kovač</t>
  </si>
  <si>
    <t>SUM</t>
  </si>
  <si>
    <t>Roko Jaković</t>
  </si>
  <si>
    <t>Ivano Sundać</t>
  </si>
  <si>
    <t>Andrej Gal</t>
  </si>
  <si>
    <t>Lara Zagorac</t>
  </si>
  <si>
    <t>Marko Malarić</t>
  </si>
  <si>
    <t>Ivan Ivančić</t>
  </si>
  <si>
    <t>Param.</t>
  </si>
  <si>
    <t>RH 2024</t>
  </si>
  <si>
    <t>RH 2023</t>
  </si>
  <si>
    <t>RH 2022</t>
  </si>
  <si>
    <t>Vrijed.</t>
  </si>
  <si>
    <t>Bod.</t>
  </si>
  <si>
    <t>1600 - 1799</t>
  </si>
  <si>
    <t>Stjepan Damjanović</t>
  </si>
  <si>
    <t>Damian Vučenović</t>
  </si>
  <si>
    <t>Matej Zadro</t>
  </si>
  <si>
    <t>Ivor Colev</t>
  </si>
  <si>
    <t>Adrian Petrus</t>
  </si>
  <si>
    <t>Matija Mimica</t>
  </si>
  <si>
    <t>Vito Nimac-Kalcina</t>
  </si>
  <si>
    <t>Erik Golubović</t>
  </si>
  <si>
    <t>... - 1599</t>
  </si>
  <si>
    <t>RH 2021</t>
  </si>
  <si>
    <t>Šimun Dumančić</t>
  </si>
  <si>
    <t>Stipe Poljak</t>
  </si>
  <si>
    <t>Borna Franc</t>
  </si>
  <si>
    <t>Ivano Tomljanović</t>
  </si>
  <si>
    <t>Max Poljan</t>
  </si>
  <si>
    <t>Zvan Sošić</t>
  </si>
  <si>
    <t>Vito Domić</t>
  </si>
  <si>
    <t>Ivano Močić</t>
  </si>
  <si>
    <t>Filip Car</t>
  </si>
  <si>
    <t>Domagoj Begić</t>
  </si>
  <si>
    <t>Darko Kurtović</t>
  </si>
  <si>
    <t>Nikola Konjević</t>
  </si>
  <si>
    <t>Bartol Šimunković</t>
  </si>
  <si>
    <t>Jure Tadić</t>
  </si>
  <si>
    <t>Zvonimir Buljić</t>
  </si>
  <si>
    <t>Andrej Stojković</t>
  </si>
  <si>
    <t>2-3</t>
  </si>
  <si>
    <t>4-6</t>
  </si>
  <si>
    <t>7-10</t>
  </si>
  <si>
    <t>11-…</t>
  </si>
  <si>
    <t>Ognjen Domović</t>
  </si>
  <si>
    <t>Jakov Borić</t>
  </si>
  <si>
    <t>Leon Đurić</t>
  </si>
  <si>
    <t>Šimun Mlinarić</t>
  </si>
  <si>
    <t>Borna Pehar</t>
  </si>
  <si>
    <t>Kevin Kucelj</t>
  </si>
  <si>
    <t>Filip Apostolovski</t>
  </si>
  <si>
    <t>Ljudevit Juranović</t>
  </si>
  <si>
    <t>Nije nastupio</t>
  </si>
  <si>
    <t>Matej Friščić</t>
  </si>
  <si>
    <t>Eva Mihaljević</t>
  </si>
  <si>
    <t>Marin Grgantov</t>
  </si>
  <si>
    <t>Jan Babler</t>
  </si>
  <si>
    <t>Vid Krešić</t>
  </si>
  <si>
    <t>Višeslav Botica</t>
  </si>
  <si>
    <t>Jan Horčička</t>
  </si>
  <si>
    <t>Ema Hajdinić</t>
  </si>
  <si>
    <t>Tin Biti</t>
  </si>
  <si>
    <t>Filip Biti</t>
  </si>
  <si>
    <t>ELO rejting</t>
  </si>
  <si>
    <t>Plasman RH</t>
  </si>
  <si>
    <t>ELO rtg</t>
  </si>
  <si>
    <t>1800 - 1899</t>
  </si>
  <si>
    <t>2300 - ...</t>
  </si>
  <si>
    <t>-</t>
  </si>
  <si>
    <t>God. Koeficijent</t>
  </si>
  <si>
    <t>2250 - 2299</t>
  </si>
  <si>
    <t>2200 - 2249</t>
  </si>
  <si>
    <t>2150 - 2199</t>
  </si>
  <si>
    <t>2100 - 2149</t>
  </si>
  <si>
    <t>2050 - 2099</t>
  </si>
  <si>
    <t>2000 - 2049</t>
  </si>
  <si>
    <t>1950 - 1999</t>
  </si>
  <si>
    <t>1900 - 1949</t>
  </si>
  <si>
    <t xml:space="preserve"> </t>
  </si>
  <si>
    <t>n</t>
  </si>
  <si>
    <t>n-1</t>
  </si>
  <si>
    <t>n-2</t>
  </si>
  <si>
    <t>Baza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</si>
</sst>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rgb="FFFFFFFF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6C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16" fontId="0" fillId="0" borderId="7" xfId="0" quotePrefix="1" applyNumberForma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2" fillId="5" borderId="2" xfId="0" applyFont="1" applyFill="1" applyBorder="1"/>
    <xf numFmtId="0" fontId="1" fillId="5" borderId="2" xfId="0" applyFont="1" applyFill="1" applyBorder="1"/>
    <xf numFmtId="0" fontId="11" fillId="5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0" borderId="5" xfId="0" applyFont="1" applyBorder="1"/>
    <xf numFmtId="0" fontId="0" fillId="0" borderId="6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2" fillId="5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898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5E00-E228-4B46-B13C-5C905343D2D1}">
  <dimension ref="B3:BG80"/>
  <sheetViews>
    <sheetView tabSelected="1" zoomScale="55" zoomScaleNormal="55" workbookViewId="0">
      <selection activeCell="T41" sqref="T41"/>
    </sheetView>
  </sheetViews>
  <sheetFormatPr defaultRowHeight="18.75" x14ac:dyDescent="0.3"/>
  <cols>
    <col min="1" max="1" width="2.5703125" customWidth="1"/>
    <col min="2" max="5" width="8.7109375" customWidth="1"/>
    <col min="6" max="6" width="8.7109375" style="1" customWidth="1"/>
    <col min="7" max="7" width="8.7109375" customWidth="1"/>
    <col min="8" max="8" width="2.7109375" customWidth="1"/>
    <col min="9" max="12" width="8.7109375" customWidth="1"/>
    <col min="13" max="13" width="8.7109375" style="1" customWidth="1"/>
    <col min="14" max="14" width="8.7109375" customWidth="1"/>
    <col min="15" max="15" width="2.7109375" customWidth="1"/>
    <col min="16" max="19" width="8.7109375" customWidth="1"/>
    <col min="20" max="20" width="8.7109375" style="1" customWidth="1"/>
    <col min="21" max="21" width="8.7109375" customWidth="1"/>
    <col min="22" max="22" width="2.7109375" customWidth="1"/>
    <col min="23" max="26" width="8.7109375" customWidth="1"/>
    <col min="27" max="27" width="8.7109375" style="1" customWidth="1"/>
    <col min="28" max="28" width="8.7109375" customWidth="1"/>
    <col min="29" max="29" width="2.7109375" customWidth="1"/>
    <col min="30" max="33" width="8.7109375" customWidth="1"/>
    <col min="34" max="34" width="8.7109375" style="1" customWidth="1"/>
    <col min="35" max="35" width="8.7109375" customWidth="1"/>
    <col min="36" max="36" width="2.7109375" customWidth="1"/>
    <col min="37" max="40" width="8.7109375" customWidth="1"/>
    <col min="41" max="41" width="8.7109375" style="1" customWidth="1"/>
    <col min="42" max="42" width="8.7109375" customWidth="1"/>
    <col min="43" max="43" width="2.7109375" customWidth="1"/>
    <col min="44" max="47" width="8.7109375" customWidth="1"/>
    <col min="48" max="48" width="8.7109375" style="1" customWidth="1"/>
    <col min="49" max="49" width="8.7109375" customWidth="1"/>
    <col min="50" max="50" width="2.7109375" customWidth="1"/>
    <col min="51" max="54" width="8.7109375" customWidth="1"/>
    <col min="55" max="55" width="8.7109375" style="1" customWidth="1"/>
    <col min="56" max="57" width="8.7109375" customWidth="1"/>
    <col min="58" max="58" width="14.5703125" bestFit="1" customWidth="1"/>
    <col min="59" max="59" width="6.7109375" customWidth="1"/>
    <col min="60" max="60" width="8.7109375" customWidth="1"/>
  </cols>
  <sheetData>
    <row r="3" spans="2:59" ht="15" customHeight="1" x14ac:dyDescent="0.3"/>
    <row r="4" spans="2:59" ht="15" customHeight="1" x14ac:dyDescent="0.3">
      <c r="B4" s="47">
        <v>2005</v>
      </c>
      <c r="C4" s="32"/>
      <c r="D4" s="32"/>
      <c r="E4" s="32"/>
      <c r="F4" s="32"/>
      <c r="G4" s="32"/>
      <c r="H4" s="24"/>
      <c r="I4" s="31">
        <v>2006</v>
      </c>
      <c r="J4" s="32"/>
      <c r="K4" s="32"/>
      <c r="L4" s="32"/>
      <c r="M4" s="32"/>
      <c r="N4" s="32"/>
      <c r="O4" s="24"/>
      <c r="P4" s="31">
        <v>2007</v>
      </c>
      <c r="Q4" s="32"/>
      <c r="R4" s="32"/>
      <c r="S4" s="32"/>
      <c r="T4" s="32"/>
      <c r="U4" s="32"/>
      <c r="V4" s="24"/>
      <c r="W4" s="31">
        <v>2008</v>
      </c>
      <c r="X4" s="32"/>
      <c r="Y4" s="32"/>
      <c r="Z4" s="32"/>
      <c r="AA4" s="32"/>
      <c r="AB4" s="32"/>
      <c r="AC4" s="24"/>
      <c r="AD4" s="31">
        <v>2009</v>
      </c>
      <c r="AE4" s="32"/>
      <c r="AF4" s="32"/>
      <c r="AG4" s="32"/>
      <c r="AH4" s="32"/>
      <c r="AI4" s="32"/>
      <c r="AJ4" s="24"/>
      <c r="AK4" s="31">
        <v>2010</v>
      </c>
      <c r="AL4" s="32"/>
      <c r="AM4" s="32"/>
      <c r="AN4" s="32"/>
      <c r="AO4" s="32"/>
      <c r="AP4" s="32"/>
      <c r="AQ4" s="25"/>
      <c r="AR4" s="31">
        <v>2011</v>
      </c>
      <c r="AS4" s="32"/>
      <c r="AT4" s="32"/>
      <c r="AU4" s="32"/>
      <c r="AV4" s="32"/>
      <c r="AW4" s="32"/>
      <c r="AX4" s="25"/>
      <c r="AY4" s="31">
        <v>2012</v>
      </c>
      <c r="AZ4" s="32"/>
      <c r="BA4" s="32"/>
      <c r="BB4" s="32"/>
      <c r="BC4" s="32"/>
      <c r="BD4" s="33"/>
      <c r="BF4" s="26" t="s">
        <v>65</v>
      </c>
      <c r="BG4" s="27"/>
    </row>
    <row r="5" spans="2:59" ht="15" customHeight="1" x14ac:dyDescent="0.25">
      <c r="B5" s="37" t="s">
        <v>0</v>
      </c>
      <c r="C5" s="46"/>
      <c r="D5" s="46"/>
      <c r="E5" s="46"/>
      <c r="F5" s="46"/>
      <c r="G5" s="45"/>
      <c r="I5" s="37" t="s">
        <v>1</v>
      </c>
      <c r="J5" s="46"/>
      <c r="K5" s="46"/>
      <c r="L5" s="46"/>
      <c r="M5" s="46"/>
      <c r="N5" s="45" t="s">
        <v>2</v>
      </c>
      <c r="P5" s="34" t="s">
        <v>3</v>
      </c>
      <c r="Q5" s="35"/>
      <c r="R5" s="35"/>
      <c r="S5" s="35"/>
      <c r="T5" s="35"/>
      <c r="U5" s="36" t="s">
        <v>2</v>
      </c>
      <c r="W5" s="37" t="s">
        <v>4</v>
      </c>
      <c r="X5" s="46"/>
      <c r="Y5" s="46"/>
      <c r="Z5" s="46"/>
      <c r="AA5" s="46"/>
      <c r="AB5" s="45" t="s">
        <v>2</v>
      </c>
      <c r="AD5" s="37" t="s">
        <v>5</v>
      </c>
      <c r="AE5" s="46"/>
      <c r="AF5" s="46"/>
      <c r="AG5" s="46"/>
      <c r="AH5" s="46"/>
      <c r="AI5" s="45" t="s">
        <v>2</v>
      </c>
      <c r="AK5" s="43" t="s">
        <v>6</v>
      </c>
      <c r="AL5" s="44"/>
      <c r="AM5" s="44"/>
      <c r="AN5" s="44"/>
      <c r="AO5" s="44"/>
      <c r="AP5" s="45" t="s">
        <v>2</v>
      </c>
      <c r="AR5" s="37" t="s">
        <v>7</v>
      </c>
      <c r="AS5" s="46"/>
      <c r="AT5" s="46"/>
      <c r="AU5" s="46"/>
      <c r="AV5" s="46"/>
      <c r="AW5" s="45"/>
      <c r="AY5" s="34" t="s">
        <v>23</v>
      </c>
      <c r="AZ5" s="35"/>
      <c r="BA5" s="35"/>
      <c r="BB5" s="35"/>
      <c r="BC5" s="35"/>
      <c r="BD5" s="36" t="s">
        <v>2</v>
      </c>
      <c r="BF5" s="3" t="s">
        <v>69</v>
      </c>
      <c r="BG5" s="3">
        <v>12</v>
      </c>
    </row>
    <row r="6" spans="2:59" ht="15" customHeight="1" x14ac:dyDescent="0.25">
      <c r="B6" s="4" t="s">
        <v>9</v>
      </c>
      <c r="C6" s="5" t="s">
        <v>67</v>
      </c>
      <c r="D6" s="5" t="s">
        <v>10</v>
      </c>
      <c r="E6" s="5" t="s">
        <v>11</v>
      </c>
      <c r="F6" s="6" t="s">
        <v>12</v>
      </c>
      <c r="G6" s="28">
        <f>SUM(C9:F9)</f>
        <v>20</v>
      </c>
      <c r="I6" s="4" t="s">
        <v>9</v>
      </c>
      <c r="J6" s="5" t="s">
        <v>67</v>
      </c>
      <c r="K6" s="5" t="s">
        <v>10</v>
      </c>
      <c r="L6" s="5" t="s">
        <v>11</v>
      </c>
      <c r="M6" s="6" t="s">
        <v>12</v>
      </c>
      <c r="N6" s="28">
        <f>SUM(J9:M9)</f>
        <v>18.625</v>
      </c>
      <c r="P6" s="4" t="s">
        <v>9</v>
      </c>
      <c r="Q6" s="5" t="s">
        <v>67</v>
      </c>
      <c r="R6" s="5" t="s">
        <v>10</v>
      </c>
      <c r="S6" s="5" t="s">
        <v>11</v>
      </c>
      <c r="T6" s="6" t="s">
        <v>12</v>
      </c>
      <c r="U6" s="28">
        <f>SUM(Q9:T9)</f>
        <v>12.375</v>
      </c>
      <c r="W6" s="4" t="s">
        <v>9</v>
      </c>
      <c r="X6" s="5" t="s">
        <v>67</v>
      </c>
      <c r="Y6" s="5" t="s">
        <v>10</v>
      </c>
      <c r="Z6" s="5" t="s">
        <v>11</v>
      </c>
      <c r="AA6" s="6" t="s">
        <v>12</v>
      </c>
      <c r="AB6" s="28">
        <f>SUM(X9:AA9)</f>
        <v>14</v>
      </c>
      <c r="AD6" s="4" t="s">
        <v>9</v>
      </c>
      <c r="AE6" s="5" t="s">
        <v>67</v>
      </c>
      <c r="AF6" s="5" t="s">
        <v>10</v>
      </c>
      <c r="AG6" s="5" t="s">
        <v>11</v>
      </c>
      <c r="AH6" s="6" t="s">
        <v>12</v>
      </c>
      <c r="AI6" s="28">
        <f>SUM(AE9:AH9)</f>
        <v>14.625</v>
      </c>
      <c r="AJ6" s="7"/>
      <c r="AK6" s="4" t="s">
        <v>9</v>
      </c>
      <c r="AL6" s="5" t="s">
        <v>67</v>
      </c>
      <c r="AM6" s="5" t="s">
        <v>10</v>
      </c>
      <c r="AN6" s="5" t="s">
        <v>11</v>
      </c>
      <c r="AO6" s="6" t="s">
        <v>12</v>
      </c>
      <c r="AP6" s="28">
        <f>SUM(AL9:AO9)</f>
        <v>12.625</v>
      </c>
      <c r="AQ6" s="7"/>
      <c r="AR6" s="4" t="s">
        <v>9</v>
      </c>
      <c r="AS6" s="5" t="s">
        <v>67</v>
      </c>
      <c r="AT6" s="5" t="s">
        <v>10</v>
      </c>
      <c r="AU6" s="5" t="s">
        <v>11</v>
      </c>
      <c r="AV6" s="6" t="s">
        <v>12</v>
      </c>
      <c r="AW6" s="28">
        <f>SUM(AS9:AV9)</f>
        <v>6.625</v>
      </c>
      <c r="AX6" s="7"/>
      <c r="AY6" s="4" t="s">
        <v>9</v>
      </c>
      <c r="AZ6" s="5" t="s">
        <v>67</v>
      </c>
      <c r="BA6" s="22" t="s">
        <v>11</v>
      </c>
      <c r="BB6" s="22" t="s">
        <v>12</v>
      </c>
      <c r="BC6" s="23" t="s">
        <v>25</v>
      </c>
      <c r="BD6" s="28">
        <f>SUM(AZ9:BC9)+5</f>
        <v>18.375</v>
      </c>
      <c r="BE6" s="7"/>
      <c r="BF6" s="3" t="s">
        <v>72</v>
      </c>
      <c r="BG6" s="3">
        <v>10</v>
      </c>
    </row>
    <row r="7" spans="2:59" ht="15" customHeight="1" x14ac:dyDescent="0.25">
      <c r="B7" s="8" t="s">
        <v>13</v>
      </c>
      <c r="C7" s="9">
        <v>2353</v>
      </c>
      <c r="D7" s="10">
        <v>1</v>
      </c>
      <c r="E7" s="10">
        <v>1</v>
      </c>
      <c r="F7" s="11">
        <v>1</v>
      </c>
      <c r="G7" s="29"/>
      <c r="I7" s="8" t="s">
        <v>13</v>
      </c>
      <c r="J7" s="9">
        <v>2300</v>
      </c>
      <c r="K7" s="10">
        <v>2</v>
      </c>
      <c r="L7" s="10">
        <v>1</v>
      </c>
      <c r="M7" s="11">
        <v>2</v>
      </c>
      <c r="N7" s="29"/>
      <c r="P7" s="8" t="s">
        <v>13</v>
      </c>
      <c r="Q7" s="9">
        <v>2273</v>
      </c>
      <c r="R7" s="10">
        <v>10</v>
      </c>
      <c r="S7" s="10">
        <v>9</v>
      </c>
      <c r="T7" s="11">
        <v>5</v>
      </c>
      <c r="U7" s="29"/>
      <c r="W7" s="8" t="s">
        <v>13</v>
      </c>
      <c r="X7" s="9">
        <v>2158</v>
      </c>
      <c r="Y7" s="10">
        <v>2</v>
      </c>
      <c r="Z7" s="10">
        <v>3</v>
      </c>
      <c r="AA7" s="11">
        <v>2</v>
      </c>
      <c r="AB7" s="29"/>
      <c r="AD7" s="8" t="s">
        <v>13</v>
      </c>
      <c r="AE7" s="9">
        <v>2255</v>
      </c>
      <c r="AF7" s="10">
        <v>3</v>
      </c>
      <c r="AG7" s="10">
        <v>4</v>
      </c>
      <c r="AH7" s="11">
        <v>7</v>
      </c>
      <c r="AI7" s="29"/>
      <c r="AJ7" s="12"/>
      <c r="AK7" s="8" t="s">
        <v>13</v>
      </c>
      <c r="AL7" s="9">
        <v>2037</v>
      </c>
      <c r="AM7" s="10">
        <v>1</v>
      </c>
      <c r="AN7" s="10">
        <v>1</v>
      </c>
      <c r="AO7" s="11">
        <v>2</v>
      </c>
      <c r="AP7" s="29"/>
      <c r="AQ7" s="12"/>
      <c r="AR7" s="8" t="s">
        <v>13</v>
      </c>
      <c r="AS7" s="9">
        <v>1814</v>
      </c>
      <c r="AT7" s="10">
        <v>3</v>
      </c>
      <c r="AU7" s="10">
        <v>5</v>
      </c>
      <c r="AV7" s="11">
        <v>9</v>
      </c>
      <c r="AW7" s="29"/>
      <c r="AX7" s="12"/>
      <c r="AY7" s="8" t="s">
        <v>13</v>
      </c>
      <c r="AZ7" s="9">
        <v>2147</v>
      </c>
      <c r="BA7" s="10">
        <v>2</v>
      </c>
      <c r="BB7" s="10">
        <v>2</v>
      </c>
      <c r="BC7" s="11">
        <v>1</v>
      </c>
      <c r="BD7" s="29"/>
      <c r="BE7" s="12"/>
      <c r="BF7" s="3" t="s">
        <v>73</v>
      </c>
      <c r="BG7" s="3">
        <v>9</v>
      </c>
    </row>
    <row r="8" spans="2:59" ht="15" customHeight="1" x14ac:dyDescent="0.25">
      <c r="B8" s="8" t="s">
        <v>84</v>
      </c>
      <c r="C8" s="18" t="s">
        <v>70</v>
      </c>
      <c r="D8" s="2">
        <f>IF(D7&gt;10,$BG$23,IF(D7&gt;6,$BG$22,IF(D7&gt;3,$BG$21,IF(D7&gt;1,$BG$20,IF(D7=1,$BG$19,$BG$24)))))</f>
        <v>4</v>
      </c>
      <c r="E8" s="2">
        <f>IF(E7&gt;10,$BG$23,IF(E7&gt;6,$BG$22,IF(E7&gt;3,$BG$21,IF(E7&gt;1,$BG$20,IF(E7=1,$BG$19,$BG$24)))))</f>
        <v>4</v>
      </c>
      <c r="F8" s="13">
        <f>IF(F7&gt;10,$BG$23,IF(F7&gt;6,$BG$22,IF(F7&gt;3,$BG$21,IF(F7&gt;1,$BG$20,IF(F7=1,$BG$19,$BG$24)))))</f>
        <v>4</v>
      </c>
      <c r="G8" s="29"/>
      <c r="I8" s="8" t="s">
        <v>84</v>
      </c>
      <c r="J8" s="18" t="s">
        <v>70</v>
      </c>
      <c r="K8" s="2">
        <f>IF(K7&gt;10,$BG$23,IF(K7&gt;6,$BG$22,IF(K7&gt;3,$BG$21,IF(K7&gt;1,$BG$20,IF(K7=1,$BG$19,$BG$24)))))</f>
        <v>3</v>
      </c>
      <c r="L8" s="2">
        <f>IF(L7&gt;10,$BG$23,IF(L7&gt;6,$BG$22,IF(L7&gt;3,$BG$21,IF(L7&gt;1,$BG$20,IF(L7=1,$BG$19,$BG$24)))))</f>
        <v>4</v>
      </c>
      <c r="M8" s="13">
        <f>IF(M7&gt;10,$BG$23,IF(M7&gt;6,$BG$22,IF(M7&gt;3,$BG$21,IF(M7&gt;1,$BG$20,IF(M7=1,$BG$19,$BG$24)))))</f>
        <v>3</v>
      </c>
      <c r="N8" s="29"/>
      <c r="P8" s="8" t="s">
        <v>84</v>
      </c>
      <c r="Q8" s="18" t="s">
        <v>70</v>
      </c>
      <c r="R8" s="2">
        <f>IF(R7&gt;10,$BG$23,IF(R7&gt;6,$BG$22,IF(R7&gt;3,$BG$21,IF(R7&gt;1,$BG$20,IF(R7=1,$BG$19,$BG$24)))))</f>
        <v>1</v>
      </c>
      <c r="S8" s="2">
        <f>IF(S7&gt;10,$BG$23,IF(S7&gt;6,$BG$22,IF(S7&gt;3,$BG$21,IF(S7&gt;1,$BG$20,IF(S7=1,$BG$19,$BG$24)))))</f>
        <v>1</v>
      </c>
      <c r="T8" s="13">
        <f>IF(T7&gt;10,$BG$23,IF(T7&gt;6,$BG$22,IF(T7&gt;3,$BG$21,IF(T7&gt;1,$BG$20,IF(T7=1,$BG$19,$BG$24)))))</f>
        <v>2</v>
      </c>
      <c r="U8" s="29"/>
      <c r="W8" s="8" t="s">
        <v>84</v>
      </c>
      <c r="X8" s="18" t="s">
        <v>70</v>
      </c>
      <c r="Y8" s="2">
        <f>IF(Y7&gt;10,$BG$23,IF(Y7&gt;6,$BG$22,IF(Y7&gt;3,$BG$21,IF(Y7&gt;1,$BG$20,IF(Y7=1,$BG$19,$BG$24)))))</f>
        <v>3</v>
      </c>
      <c r="Z8" s="2">
        <f>IF(Z7&gt;10,$BG$23,IF(Z7&gt;6,$BG$22,IF(Z7&gt;3,$BG$21,IF(Z7&gt;1,$BG$20,IF(Z7=1,$BG$19,$BG$24)))))</f>
        <v>3</v>
      </c>
      <c r="AA8" s="13">
        <f>IF(AA7&gt;10,$BG$23,IF(AA7&gt;6,$BG$22,IF(AA7&gt;3,$BG$21,IF(AA7&gt;1,$BG$20,IF(AA7=1,$BG$19,$BG$24)))))</f>
        <v>3</v>
      </c>
      <c r="AB8" s="29"/>
      <c r="AD8" s="8" t="s">
        <v>84</v>
      </c>
      <c r="AE8" s="18" t="s">
        <v>70</v>
      </c>
      <c r="AF8" s="2">
        <f>IF(AF7&gt;10,$BG$23,IF(AF7&gt;6,$BG$22,IF(AF7&gt;3,$BG$21,IF(AF7&gt;1,$BG$20,IF(AF7=1,$BG$19,$BG$24)))))</f>
        <v>3</v>
      </c>
      <c r="AG8" s="2">
        <f>IF(AG7&gt;10,$BG$23,IF(AG7&gt;6,$BG$22,IF(AG7&gt;3,$BG$21,IF(AG7&gt;1,$BG$20,IF(AG7=1,$BG$19,$BG$24)))))</f>
        <v>2</v>
      </c>
      <c r="AH8" s="13">
        <f>IF(AH7&gt;10,$BG$23,IF(AH7&gt;6,$BG$22,IF(AH7&gt;3,$BG$21,IF(AH7&gt;1,$BG$20,IF(AH7=1,$BG$19,$BG$24)))))</f>
        <v>1</v>
      </c>
      <c r="AI8" s="29"/>
      <c r="AJ8" s="12"/>
      <c r="AK8" s="8" t="s">
        <v>84</v>
      </c>
      <c r="AL8" s="18" t="s">
        <v>70</v>
      </c>
      <c r="AM8" s="2">
        <f>IF(AM7&gt;10,$BG$23,IF(AM7&gt;6,$BG$22,IF(AM7&gt;3,$BG$21,IF(AM7&gt;1,$BG$20,IF(AM7=1,$BG$19,$BG$24)))))</f>
        <v>4</v>
      </c>
      <c r="AN8" s="2">
        <f>IF(AN7&gt;10,$BG$23,IF(AN7&gt;6,$BG$22,IF(AN7&gt;3,$BG$21,IF(AN7&gt;1,$BG$20,IF(AN7=1,$BG$19,$BG$24)))))</f>
        <v>4</v>
      </c>
      <c r="AO8" s="13">
        <f>IF(AO7&gt;10,$BG$23,IF(AO7&gt;6,$BG$22,IF(AO7&gt;3,$BG$21,IF(AO7&gt;1,$BG$20,IF(AO7=1,$BG$19,$BG$24)))))</f>
        <v>3</v>
      </c>
      <c r="AP8" s="29"/>
      <c r="AQ8" s="12"/>
      <c r="AR8" s="8" t="s">
        <v>84</v>
      </c>
      <c r="AS8" s="18" t="s">
        <v>70</v>
      </c>
      <c r="AT8" s="2">
        <f>IF(AT7&gt;10,$BG$23,IF(AT7&gt;6,$BG$22,IF(AT7&gt;3,$BG$21,IF(AT7&gt;1,$BG$20,IF(AT7=1,$BG$19,$BG$24)))))</f>
        <v>3</v>
      </c>
      <c r="AU8" s="2">
        <f>IF(AU7&gt;10,$BG$23,IF(AU7&gt;6,$BG$22,IF(AU7&gt;3,$BG$21,IF(AU7&gt;1,$BG$20,IF(AU7=1,$BG$19,$BG$24)))))</f>
        <v>2</v>
      </c>
      <c r="AV8" s="13">
        <f>IF(AV7&gt;10,$BG$23,IF(AV7&gt;6,$BG$22,IF(AV7&gt;3,$BG$21,IF(AV7&gt;1,$BG$20,IF(AV7=1,$BG$19,$BG$24)))))</f>
        <v>1</v>
      </c>
      <c r="AW8" s="29"/>
      <c r="AX8" s="12"/>
      <c r="AY8" s="8" t="s">
        <v>84</v>
      </c>
      <c r="AZ8" s="18" t="s">
        <v>70</v>
      </c>
      <c r="BA8" s="2">
        <f>IF(BA7&gt;10,$BG$23,IF(BA7&gt;6,$BG$22,IF(BA7&gt;3,$BG$21,IF(BA7&gt;1,$BG$20,IF(BA7=1,$BG$19,$BG$24)))))</f>
        <v>3</v>
      </c>
      <c r="BB8" s="2">
        <f>IF(BB7&gt;10,$BG$23,IF(BB7&gt;6,$BG$22,IF(BB7&gt;3,$BG$21,IF(BB7&gt;1,$BG$20,IF(BB7=1,$BG$19,$BG$24)))))</f>
        <v>3</v>
      </c>
      <c r="BC8" s="13">
        <f>IF(BC7&gt;10,$BG$23,IF(BC7&gt;6,$BG$22,IF(BC7&gt;3,$BG$21,IF(BC7&gt;1,$BG$20,IF(BC7=1,$BG$19,$BG$24)))))</f>
        <v>4</v>
      </c>
      <c r="BD8" s="29"/>
      <c r="BE8" s="12"/>
      <c r="BF8" s="3" t="s">
        <v>74</v>
      </c>
      <c r="BG8" s="3">
        <v>8</v>
      </c>
    </row>
    <row r="9" spans="2:59" ht="15" customHeight="1" x14ac:dyDescent="0.25">
      <c r="B9" s="14" t="s">
        <v>14</v>
      </c>
      <c r="C9" s="19">
        <f>IF(C7&gt;2299,$BG$5,IF(C7&gt;2249,$BG$6,IF(C7&gt;2199,$BG$7,IF(C7&gt;2149,$BG$8,IF(C7&gt;2099,$BG$9,IF(C7&gt;2049,$BG$10,IF(C7&gt;1999,$BG$11,IF(C7&gt;1949,$BG$12,IF(C7&gt;1899,$BG$13,IF(C7&gt;1799,$BG$14,IF(C7&gt;1599,$BG$15,$BG$16)))))))))))</f>
        <v>12</v>
      </c>
      <c r="D9" s="15">
        <f>D8*$BG$27</f>
        <v>4</v>
      </c>
      <c r="E9" s="20">
        <f>E8*$BG$28</f>
        <v>2.5</v>
      </c>
      <c r="F9" s="21">
        <f>F8*$BG$29</f>
        <v>1.5</v>
      </c>
      <c r="G9" s="30"/>
      <c r="I9" s="14" t="s">
        <v>14</v>
      </c>
      <c r="J9" s="19">
        <f>IF(J7&gt;2299,$BG$5,IF(J7&gt;2249,$BG$6,IF(J7&gt;2199,$BG$7,IF(J7&gt;2149,$BG$8,IF(J7&gt;2099,$BG$9,IF(J7&gt;2049,$BG$10,IF(J7&gt;1999,$BG$11,IF(J7&gt;1949,$BG$12,IF(J7&gt;1899,$BG$13,IF(J7&gt;1799,$BG$14,IF(J7&gt;1599,$BG$15,$BG$16)))))))))))</f>
        <v>12</v>
      </c>
      <c r="K9" s="15">
        <f>K8*$BG$27</f>
        <v>3</v>
      </c>
      <c r="L9" s="20">
        <f>L8*$BG$28</f>
        <v>2.5</v>
      </c>
      <c r="M9" s="21">
        <f>M8*$BG$29</f>
        <v>1.125</v>
      </c>
      <c r="N9" s="30"/>
      <c r="P9" s="14" t="s">
        <v>14</v>
      </c>
      <c r="Q9" s="19">
        <f>IF(Q7&gt;2299,$BG$5,IF(Q7&gt;2249,$BG$6,IF(Q7&gt;2199,$BG$7,IF(Q7&gt;2149,$BG$8,IF(Q7&gt;2099,$BG$9,IF(Q7&gt;2049,$BG$10,IF(Q7&gt;1999,$BG$11,IF(Q7&gt;1949,$BG$12,IF(Q7&gt;1899,$BG$13,IF(Q7&gt;1799,$BG$14,IF(Q7&gt;1599,$BG$15,$BG$16)))))))))))</f>
        <v>10</v>
      </c>
      <c r="R9" s="15">
        <f>R8*$BG$27</f>
        <v>1</v>
      </c>
      <c r="S9" s="20">
        <f>S8*$BG$28</f>
        <v>0.625</v>
      </c>
      <c r="T9" s="21">
        <f>T8*$BG$29</f>
        <v>0.75</v>
      </c>
      <c r="U9" s="30"/>
      <c r="W9" s="14" t="s">
        <v>14</v>
      </c>
      <c r="X9" s="19">
        <f>IF(X7&gt;2299,$BG$5,IF(X7&gt;2249,$BG$6,IF(X7&gt;2199,$BG$7,IF(X7&gt;2149,$BG$8,IF(X7&gt;2099,$BG$9,IF(X7&gt;2049,$BG$10,IF(X7&gt;1999,$BG$11,IF(X7&gt;1949,$BG$12,IF(X7&gt;1899,$BG$13,IF(X7&gt;1799,$BG$14,IF(X7&gt;1599,$BG$15,$BG$16)))))))))))</f>
        <v>8</v>
      </c>
      <c r="Y9" s="15">
        <f>Y8*$BG$27</f>
        <v>3</v>
      </c>
      <c r="Z9" s="20">
        <f>Z8*$BG$28</f>
        <v>1.875</v>
      </c>
      <c r="AA9" s="21">
        <f>AA8*$BG$29</f>
        <v>1.125</v>
      </c>
      <c r="AB9" s="30"/>
      <c r="AD9" s="14" t="s">
        <v>14</v>
      </c>
      <c r="AE9" s="19">
        <f>IF(AE7&gt;2299,$BG$5,IF(AE7&gt;2249,$BG$6,IF(AE7&gt;2199,$BG$7,IF(AE7&gt;2149,$BG$8,IF(AE7&gt;2099,$BG$9,IF(AE7&gt;2049,$BG$10,IF(AE7&gt;1999,$BG$11,IF(AE7&gt;1949,$BG$12,IF(AE7&gt;1899,$BG$13,IF(AE7&gt;1799,$BG$14,IF(AE7&gt;1599,$BG$15,$BG$16)))))))))))</f>
        <v>10</v>
      </c>
      <c r="AF9" s="15">
        <f>AF8*$BG$27</f>
        <v>3</v>
      </c>
      <c r="AG9" s="20">
        <f>AG8*$BG$28</f>
        <v>1.25</v>
      </c>
      <c r="AH9" s="21">
        <f>AH8*$BG$29</f>
        <v>0.375</v>
      </c>
      <c r="AI9" s="30"/>
      <c r="AJ9" s="12"/>
      <c r="AK9" s="14" t="s">
        <v>14</v>
      </c>
      <c r="AL9" s="19">
        <f>IF(AL7&gt;2299,$BG$5,IF(AL7&gt;2249,$BG$6,IF(AL7&gt;2199,$BG$7,IF(AL7&gt;2149,$BG$8,IF(AL7&gt;2099,$BG$9,IF(AL7&gt;2049,$BG$10,IF(AL7&gt;1999,$BG$11,IF(AL7&gt;1949,$BG$12,IF(AL7&gt;1899,$BG$13,IF(AL7&gt;1799,$BG$14,IF(AL7&gt;1599,$BG$15,$BG$16)))))))))))</f>
        <v>5</v>
      </c>
      <c r="AM9" s="15">
        <f>AM8*$BG$27</f>
        <v>4</v>
      </c>
      <c r="AN9" s="20">
        <f>AN8*$BG$28</f>
        <v>2.5</v>
      </c>
      <c r="AO9" s="21">
        <f>AO8*$BG$29</f>
        <v>1.125</v>
      </c>
      <c r="AP9" s="30"/>
      <c r="AQ9" s="12"/>
      <c r="AR9" s="14" t="s">
        <v>14</v>
      </c>
      <c r="AS9" s="19">
        <f>IF(AS7&gt;2299,$BG$5,IF(AS7&gt;2249,$BG$6,IF(AS7&gt;2199,$BG$7,IF(AS7&gt;2149,$BG$8,IF(AS7&gt;2099,$BG$9,IF(AS7&gt;2049,$BG$10,IF(AS7&gt;1999,$BG$11,IF(AS7&gt;1949,$BG$12,IF(AS7&gt;1899,$BG$13,IF(AS7&gt;1799,$BG$14,IF(AS7&gt;1599,$BG$15,$BG$16)))))))))))</f>
        <v>2</v>
      </c>
      <c r="AT9" s="15">
        <f>AT8*$BG$27</f>
        <v>3</v>
      </c>
      <c r="AU9" s="20">
        <f>AU8*$BG$28</f>
        <v>1.25</v>
      </c>
      <c r="AV9" s="21">
        <f>AV8*$BG$29</f>
        <v>0.375</v>
      </c>
      <c r="AW9" s="30"/>
      <c r="AX9" s="12"/>
      <c r="AY9" s="14" t="s">
        <v>14</v>
      </c>
      <c r="AZ9" s="19">
        <f>IF(AZ7&gt;2299,$BG$5,IF(AZ7&gt;2249,$BG$6,IF(AZ7&gt;2199,$BG$7,IF(AZ7&gt;2149,$BG$8,IF(AZ7&gt;2099,$BG$9,IF(AZ7&gt;2049,$BG$10,IF(AZ7&gt;1999,$BG$11,IF(AZ7&gt;1949,$BG$12,IF(AZ7&gt;1899,$BG$13,IF(AZ7&gt;1799,$BG$14,IF(AZ7&gt;1599,$BG$15,$BG$16)))))))))))</f>
        <v>7</v>
      </c>
      <c r="BA9" s="15">
        <f>BA8*$BG$27</f>
        <v>3</v>
      </c>
      <c r="BB9" s="20">
        <f>BB8*$BG$28</f>
        <v>1.875</v>
      </c>
      <c r="BC9" s="21">
        <f>BC8*$BG$29</f>
        <v>1.5</v>
      </c>
      <c r="BD9" s="30"/>
      <c r="BE9" s="12"/>
      <c r="BF9" s="3" t="s">
        <v>75</v>
      </c>
      <c r="BG9" s="3">
        <v>7</v>
      </c>
    </row>
    <row r="10" spans="2:59" ht="15" customHeight="1" x14ac:dyDescent="0.25">
      <c r="B10" s="34" t="s">
        <v>16</v>
      </c>
      <c r="C10" s="35"/>
      <c r="D10" s="35"/>
      <c r="E10" s="35"/>
      <c r="F10" s="35"/>
      <c r="G10" s="36"/>
      <c r="I10" s="43" t="s">
        <v>56</v>
      </c>
      <c r="J10" s="44"/>
      <c r="K10" s="44"/>
      <c r="L10" s="44"/>
      <c r="M10" s="44"/>
      <c r="N10" s="45"/>
      <c r="P10" s="37" t="s">
        <v>28</v>
      </c>
      <c r="Q10" s="38"/>
      <c r="R10" s="38"/>
      <c r="S10" s="38"/>
      <c r="T10" s="38"/>
      <c r="U10" s="39" t="s">
        <v>2</v>
      </c>
      <c r="W10" s="34" t="s">
        <v>19</v>
      </c>
      <c r="X10" s="35"/>
      <c r="Y10" s="35"/>
      <c r="Z10" s="35"/>
      <c r="AA10" s="35"/>
      <c r="AB10" s="36" t="s">
        <v>2</v>
      </c>
      <c r="AD10" s="34" t="s">
        <v>20</v>
      </c>
      <c r="AE10" s="35"/>
      <c r="AF10" s="35"/>
      <c r="AG10" s="35"/>
      <c r="AH10" s="35"/>
      <c r="AI10" s="36" t="s">
        <v>2</v>
      </c>
      <c r="AK10" s="34" t="s">
        <v>31</v>
      </c>
      <c r="AL10" s="35"/>
      <c r="AM10" s="35"/>
      <c r="AN10" s="35"/>
      <c r="AO10" s="35"/>
      <c r="AP10" s="36" t="s">
        <v>2</v>
      </c>
      <c r="AR10" s="34" t="s">
        <v>22</v>
      </c>
      <c r="AS10" s="35"/>
      <c r="AT10" s="35"/>
      <c r="AU10" s="35"/>
      <c r="AV10" s="35"/>
      <c r="AW10" s="36" t="s">
        <v>2</v>
      </c>
      <c r="AY10" s="37" t="s">
        <v>8</v>
      </c>
      <c r="AZ10" s="46"/>
      <c r="BA10" s="46"/>
      <c r="BB10" s="46"/>
      <c r="BC10" s="46"/>
      <c r="BD10" s="45" t="s">
        <v>2</v>
      </c>
      <c r="BF10" s="3" t="s">
        <v>76</v>
      </c>
      <c r="BG10" s="3">
        <v>6</v>
      </c>
    </row>
    <row r="11" spans="2:59" ht="15" customHeight="1" x14ac:dyDescent="0.25">
      <c r="B11" s="4" t="s">
        <v>9</v>
      </c>
      <c r="C11" s="5" t="s">
        <v>67</v>
      </c>
      <c r="D11" s="5" t="s">
        <v>10</v>
      </c>
      <c r="E11" s="5" t="s">
        <v>11</v>
      </c>
      <c r="F11" s="6" t="s">
        <v>12</v>
      </c>
      <c r="G11" s="28">
        <f>SUM(C14:F14)</f>
        <v>9.5</v>
      </c>
      <c r="I11" s="4" t="s">
        <v>9</v>
      </c>
      <c r="J11" s="5" t="s">
        <v>67</v>
      </c>
      <c r="K11" s="22" t="s">
        <v>11</v>
      </c>
      <c r="L11" s="22" t="s">
        <v>12</v>
      </c>
      <c r="M11" s="23" t="s">
        <v>25</v>
      </c>
      <c r="N11" s="28">
        <f>SUM(J14:M14)</f>
        <v>12.625</v>
      </c>
      <c r="P11" s="4" t="s">
        <v>9</v>
      </c>
      <c r="Q11" s="5" t="s">
        <v>67</v>
      </c>
      <c r="R11" s="5" t="s">
        <v>10</v>
      </c>
      <c r="S11" s="5" t="s">
        <v>11</v>
      </c>
      <c r="T11" s="6" t="s">
        <v>12</v>
      </c>
      <c r="U11" s="40">
        <f>SUM(Q14:T14)</f>
        <v>12.0625</v>
      </c>
      <c r="W11" s="4" t="s">
        <v>9</v>
      </c>
      <c r="X11" s="5" t="s">
        <v>67</v>
      </c>
      <c r="Y11" s="5" t="s">
        <v>10</v>
      </c>
      <c r="Z11" s="5" t="s">
        <v>11</v>
      </c>
      <c r="AA11" s="6" t="s">
        <v>12</v>
      </c>
      <c r="AB11" s="28">
        <f>SUM(X14:AA14)</f>
        <v>13.375</v>
      </c>
      <c r="AD11" s="4" t="s">
        <v>9</v>
      </c>
      <c r="AE11" s="5" t="s">
        <v>67</v>
      </c>
      <c r="AF11" s="5" t="s">
        <v>10</v>
      </c>
      <c r="AG11" s="5" t="s">
        <v>11</v>
      </c>
      <c r="AH11" s="6" t="s">
        <v>12</v>
      </c>
      <c r="AI11" s="28">
        <f>SUM(AE14:AH14)</f>
        <v>11.0625</v>
      </c>
      <c r="AK11" s="4" t="s">
        <v>9</v>
      </c>
      <c r="AL11" s="5" t="s">
        <v>67</v>
      </c>
      <c r="AM11" s="5" t="s">
        <v>10</v>
      </c>
      <c r="AN11" s="5" t="s">
        <v>11</v>
      </c>
      <c r="AO11" s="6" t="s">
        <v>12</v>
      </c>
      <c r="AP11" s="28">
        <f>SUM(AL14:AO14)</f>
        <v>7.1875</v>
      </c>
      <c r="AR11" s="4" t="s">
        <v>9</v>
      </c>
      <c r="AS11" s="5" t="s">
        <v>67</v>
      </c>
      <c r="AT11" s="5" t="s">
        <v>10</v>
      </c>
      <c r="AU11" s="5" t="s">
        <v>11</v>
      </c>
      <c r="AV11" s="6" t="s">
        <v>12</v>
      </c>
      <c r="AW11" s="28">
        <f>SUM(AS14:AV14)</f>
        <v>6.5</v>
      </c>
      <c r="AX11" s="7"/>
      <c r="AY11" s="4" t="s">
        <v>9</v>
      </c>
      <c r="AZ11" s="5" t="s">
        <v>67</v>
      </c>
      <c r="BA11" s="5" t="s">
        <v>10</v>
      </c>
      <c r="BB11" s="5" t="s">
        <v>11</v>
      </c>
      <c r="BC11" s="6" t="s">
        <v>12</v>
      </c>
      <c r="BD11" s="28">
        <f>SUM(AZ14:BC14)</f>
        <v>13.25</v>
      </c>
      <c r="BE11" s="7"/>
      <c r="BF11" s="3" t="s">
        <v>77</v>
      </c>
      <c r="BG11" s="3">
        <v>5</v>
      </c>
    </row>
    <row r="12" spans="2:59" ht="15" customHeight="1" x14ac:dyDescent="0.25">
      <c r="B12" s="8" t="s">
        <v>13</v>
      </c>
      <c r="C12" s="9">
        <v>2115</v>
      </c>
      <c r="D12" s="10">
        <v>13</v>
      </c>
      <c r="E12" s="10">
        <v>4</v>
      </c>
      <c r="F12" s="11">
        <v>5</v>
      </c>
      <c r="G12" s="29"/>
      <c r="I12" s="8" t="s">
        <v>13</v>
      </c>
      <c r="J12" s="9">
        <v>2039</v>
      </c>
      <c r="K12" s="10">
        <v>1</v>
      </c>
      <c r="L12" s="10">
        <v>1</v>
      </c>
      <c r="M12" s="11">
        <v>2</v>
      </c>
      <c r="N12" s="29"/>
      <c r="P12" s="8" t="s">
        <v>13</v>
      </c>
      <c r="Q12" s="9">
        <v>2282</v>
      </c>
      <c r="R12" s="10">
        <v>7</v>
      </c>
      <c r="S12" s="10">
        <v>16</v>
      </c>
      <c r="T12" s="11">
        <v>4</v>
      </c>
      <c r="U12" s="41"/>
      <c r="W12" s="8" t="s">
        <v>13</v>
      </c>
      <c r="X12" s="9">
        <v>2153</v>
      </c>
      <c r="Y12" s="10">
        <v>5</v>
      </c>
      <c r="Z12" s="10">
        <v>2</v>
      </c>
      <c r="AA12" s="11">
        <v>1</v>
      </c>
      <c r="AB12" s="29"/>
      <c r="AD12" s="8" t="s">
        <v>13</v>
      </c>
      <c r="AE12" s="9">
        <v>2059</v>
      </c>
      <c r="AF12" s="10">
        <v>1</v>
      </c>
      <c r="AG12" s="10">
        <v>17</v>
      </c>
      <c r="AH12" s="11">
        <v>4</v>
      </c>
      <c r="AI12" s="29"/>
      <c r="AK12" s="8" t="s">
        <v>13</v>
      </c>
      <c r="AL12" s="9">
        <v>1982</v>
      </c>
      <c r="AM12" s="10">
        <v>16</v>
      </c>
      <c r="AN12" s="10">
        <v>1</v>
      </c>
      <c r="AO12" s="11">
        <v>17</v>
      </c>
      <c r="AP12" s="29"/>
      <c r="AR12" s="8" t="s">
        <v>13</v>
      </c>
      <c r="AS12" s="9">
        <v>1927</v>
      </c>
      <c r="AT12" s="10">
        <v>2</v>
      </c>
      <c r="AU12" s="10">
        <v>29</v>
      </c>
      <c r="AV12" s="11">
        <v>36</v>
      </c>
      <c r="AW12" s="29"/>
      <c r="AX12" s="12"/>
      <c r="AY12" s="8" t="s">
        <v>13</v>
      </c>
      <c r="AZ12" s="9">
        <v>2091</v>
      </c>
      <c r="BA12" s="10">
        <v>1</v>
      </c>
      <c r="BB12" s="10">
        <v>1</v>
      </c>
      <c r="BC12" s="11">
        <v>4</v>
      </c>
      <c r="BD12" s="29"/>
      <c r="BE12" s="12"/>
      <c r="BF12" s="3" t="s">
        <v>78</v>
      </c>
      <c r="BG12" s="3">
        <v>4</v>
      </c>
    </row>
    <row r="13" spans="2:59" ht="15" customHeight="1" x14ac:dyDescent="0.25">
      <c r="B13" s="8" t="s">
        <v>84</v>
      </c>
      <c r="C13" s="18" t="s">
        <v>70</v>
      </c>
      <c r="D13" s="2">
        <f>IF(D12&gt;10,$BG$23,IF(D12&gt;6,$BG$22,IF(D12&gt;3,$BG$21,IF(D12&gt;1,$BG$20,IF(D12=1,$BG$19,$BG$24)))))</f>
        <v>0.5</v>
      </c>
      <c r="E13" s="2">
        <f>IF(E12&gt;10,$BG$23,IF(E12&gt;6,$BG$22,IF(E12&gt;3,$BG$21,IF(E12&gt;1,$BG$20,IF(E12=1,$BG$19,$BG$24)))))</f>
        <v>2</v>
      </c>
      <c r="F13" s="13">
        <f>IF(F12&gt;10,$BG$23,IF(F12&gt;6,$BG$22,IF(F12&gt;3,$BG$21,IF(F12&gt;1,$BG$20,IF(F12=1,$BG$19,$BG$24)))))</f>
        <v>2</v>
      </c>
      <c r="G13" s="29"/>
      <c r="I13" s="8" t="s">
        <v>84</v>
      </c>
      <c r="J13" s="18" t="s">
        <v>70</v>
      </c>
      <c r="K13" s="2">
        <f>IF(K12&gt;10,$BG$23,IF(K12&gt;6,$BG$22,IF(K12&gt;3,$BG$21,IF(K12&gt;1,$BG$20,IF(K12=1,$BG$19,$BG$24)))))</f>
        <v>4</v>
      </c>
      <c r="L13" s="2">
        <f>IF(L12&gt;10,$BG$23,IF(L12&gt;6,$BG$22,IF(L12&gt;3,$BG$21,IF(L12&gt;1,$BG$20,IF(L12=1,$BG$19,$BG$24)))))</f>
        <v>4</v>
      </c>
      <c r="M13" s="13">
        <f>IF(M12&gt;10,$BG$23,IF(M12&gt;6,$BG$22,IF(M12&gt;3,$BG$21,IF(M12&gt;1,$BG$20,IF(M12=1,$BG$19,$BG$24)))))</f>
        <v>3</v>
      </c>
      <c r="N13" s="29"/>
      <c r="P13" s="8" t="s">
        <v>84</v>
      </c>
      <c r="Q13" s="18" t="s">
        <v>70</v>
      </c>
      <c r="R13" s="2">
        <f>IF(R12&gt;10,$BG$23,IF(R12&gt;6,$BG$22,IF(R12&gt;3,$BG$21,IF(R12&gt;1,$BG$20,IF(R12=1,$BG$19,$BG$24)))))</f>
        <v>1</v>
      </c>
      <c r="S13" s="2">
        <f>IF(S12&gt;10,$BG$23,IF(S12&gt;6,$BG$22,IF(S12&gt;3,$BG$21,IF(S12&gt;1,$BG$20,IF(S12=1,$BG$19,$BG$24)))))</f>
        <v>0.5</v>
      </c>
      <c r="T13" s="13">
        <f>IF(T12&gt;10,$BG$23,IF(T12&gt;6,$BG$22,IF(T12&gt;3,$BG$21,IF(T12&gt;1,$BG$20,IF(T12=1,$BG$19,$BG$24)))))</f>
        <v>2</v>
      </c>
      <c r="U13" s="41"/>
      <c r="W13" s="8" t="s">
        <v>84</v>
      </c>
      <c r="X13" s="18" t="s">
        <v>70</v>
      </c>
      <c r="Y13" s="2">
        <f>IF(Y12&gt;10,$BG$23,IF(Y12&gt;6,$BG$22,IF(Y12&gt;3,$BG$21,IF(Y12&gt;1,$BG$20,IF(Y12=1,$BG$19,$BG$24)))))</f>
        <v>2</v>
      </c>
      <c r="Z13" s="2">
        <f>IF(Z12&gt;10,$BG$23,IF(Z12&gt;6,$BG$22,IF(Z12&gt;3,$BG$21,IF(Z12&gt;1,$BG$20,IF(Z12=1,$BG$19,$BG$24)))))</f>
        <v>3</v>
      </c>
      <c r="AA13" s="13">
        <f>IF(AA12&gt;10,$BG$23,IF(AA12&gt;6,$BG$22,IF(AA12&gt;3,$BG$21,IF(AA12&gt;1,$BG$20,IF(AA12=1,$BG$19,$BG$24)))))</f>
        <v>4</v>
      </c>
      <c r="AB13" s="29"/>
      <c r="AD13" s="8" t="s">
        <v>84</v>
      </c>
      <c r="AE13" s="18" t="s">
        <v>70</v>
      </c>
      <c r="AF13" s="2">
        <f>IF(AF12&gt;10,$BG$23,IF(AF12&gt;6,$BG$22,IF(AF12&gt;3,$BG$21,IF(AF12&gt;1,$BG$20,IF(AF12=1,$BG$19,$BG$24)))))</f>
        <v>4</v>
      </c>
      <c r="AG13" s="2">
        <f>IF(AG12&gt;10,$BG$23,IF(AG12&gt;6,$BG$22,IF(AG12&gt;3,$BG$21,IF(AG12&gt;1,$BG$20,IF(AG12=1,$BG$19,$BG$24)))))</f>
        <v>0.5</v>
      </c>
      <c r="AH13" s="13">
        <f>IF(AH12&gt;10,$BG$23,IF(AH12&gt;6,$BG$22,IF(AH12&gt;3,$BG$21,IF(AH12&gt;1,$BG$20,IF(AH12=1,$BG$19,$BG$24)))))</f>
        <v>2</v>
      </c>
      <c r="AI13" s="29"/>
      <c r="AK13" s="8" t="s">
        <v>84</v>
      </c>
      <c r="AL13" s="18" t="s">
        <v>70</v>
      </c>
      <c r="AM13" s="2">
        <f>IF(AM12&gt;10,$BG$23,IF(AM12&gt;6,$BG$22,IF(AM12&gt;3,$BG$21,IF(AM12&gt;1,$BG$20,IF(AM12=1,$BG$19,$BG$24)))))</f>
        <v>0.5</v>
      </c>
      <c r="AN13" s="2">
        <f>IF(AN12&gt;10,$BG$23,IF(AN12&gt;6,$BG$22,IF(AN12&gt;3,$BG$21,IF(AN12&gt;1,$BG$20,IF(AN12=1,$BG$19,$BG$24)))))</f>
        <v>4</v>
      </c>
      <c r="AO13" s="13">
        <f>IF(AO12&gt;10,$BG$23,IF(AO12&gt;6,$BG$22,IF(AO12&gt;3,$BG$21,IF(AO12&gt;1,$BG$20,IF(AO12=1,$BG$19,$BG$24)))))</f>
        <v>0.5</v>
      </c>
      <c r="AP13" s="29"/>
      <c r="AR13" s="8" t="s">
        <v>84</v>
      </c>
      <c r="AS13" s="18" t="s">
        <v>70</v>
      </c>
      <c r="AT13" s="2">
        <f>IF(AT12&gt;10,$BG$23,IF(AT12&gt;6,$BG$22,IF(AT12&gt;3,$BG$21,IF(AT12&gt;1,$BG$20,IF(AT12=1,$BG$19,$BG$24)))))</f>
        <v>3</v>
      </c>
      <c r="AU13" s="2">
        <f>IF(AU12&gt;10,$BG$23,IF(AU12&gt;6,$BG$22,IF(AU12&gt;3,$BG$21,IF(AU12&gt;1,$BG$20,IF(AU12=1,$BG$19,$BG$24)))))</f>
        <v>0.5</v>
      </c>
      <c r="AV13" s="13">
        <f>IF(AV12&gt;10,$BG$23,IF(AV12&gt;6,$BG$22,IF(AV12&gt;3,$BG$21,IF(AV12&gt;1,$BG$20,IF(AV12=1,$BG$19,$BG$24)))))</f>
        <v>0.5</v>
      </c>
      <c r="AW13" s="29"/>
      <c r="AX13" s="12"/>
      <c r="AY13" s="8" t="s">
        <v>84</v>
      </c>
      <c r="AZ13" s="18" t="s">
        <v>70</v>
      </c>
      <c r="BA13" s="2">
        <f>IF(BA12&gt;10,$BG$23,IF(BA12&gt;6,$BG$22,IF(BA12&gt;3,$BG$21,IF(BA12&gt;1,$BG$20,IF(BA12=1,$BG$19,$BG$24)))))</f>
        <v>4</v>
      </c>
      <c r="BB13" s="2">
        <f>IF(BB12&gt;10,$BG$23,IF(BB12&gt;6,$BG$22,IF(BB12&gt;3,$BG$21,IF(BB12&gt;1,$BG$20,IF(BB12=1,$BG$19,$BG$24)))))</f>
        <v>4</v>
      </c>
      <c r="BC13" s="13">
        <f>IF(BC12&gt;10,$BG$23,IF(BC12&gt;6,$BG$22,IF(BC12&gt;3,$BG$21,IF(BC12&gt;1,$BG$20,IF(BC12=1,$BG$19,$BG$24)))))</f>
        <v>2</v>
      </c>
      <c r="BD13" s="29"/>
      <c r="BE13" s="12"/>
      <c r="BF13" s="3" t="s">
        <v>79</v>
      </c>
      <c r="BG13" s="3">
        <v>3</v>
      </c>
    </row>
    <row r="14" spans="2:59" ht="15" customHeight="1" x14ac:dyDescent="0.25">
      <c r="B14" s="14" t="s">
        <v>14</v>
      </c>
      <c r="C14" s="19">
        <f>IF(C12&gt;2299,$BG$5,IF(C12&gt;2249,$BG$6,IF(C12&gt;2199,$BG$7,IF(C12&gt;2149,$BG$8,IF(C12&gt;2099,$BG$9,IF(C12&gt;2049,$BG$10,IF(C12&gt;1999,$BG$11,IF(C12&gt;1949,$BG$12,IF(C12&gt;1899,$BG$13,IF(C12&gt;1799,$BG$14,IF(C12&gt;1599,$BG$15,$BG$16)))))))))))</f>
        <v>7</v>
      </c>
      <c r="D14" s="15">
        <f>D13*$BG$27</f>
        <v>0.5</v>
      </c>
      <c r="E14" s="20">
        <f>E13*$BG$28</f>
        <v>1.25</v>
      </c>
      <c r="F14" s="21">
        <f>F13*$BG$29</f>
        <v>0.75</v>
      </c>
      <c r="G14" s="30"/>
      <c r="I14" s="14" t="s">
        <v>14</v>
      </c>
      <c r="J14" s="19">
        <f>IF(J12&gt;2299,$BG$5,IF(J12&gt;2249,$BG$6,IF(J12&gt;2199,$BG$7,IF(J12&gt;2149,$BG$8,IF(J12&gt;2099,$BG$9,IF(J12&gt;2049,$BG$10,IF(J12&gt;1999,$BG$11,IF(J12&gt;1949,$BG$12,IF(J12&gt;1899,$BG$13,IF(J12&gt;1799,$BG$14,IF(J12&gt;1599,$BG$15,$BG$16)))))))))))</f>
        <v>5</v>
      </c>
      <c r="K14" s="15">
        <f>K13*$BG$27</f>
        <v>4</v>
      </c>
      <c r="L14" s="20">
        <f>L13*$BG$28</f>
        <v>2.5</v>
      </c>
      <c r="M14" s="21">
        <f>M13*$BG$29</f>
        <v>1.125</v>
      </c>
      <c r="N14" s="30"/>
      <c r="P14" s="14" t="s">
        <v>14</v>
      </c>
      <c r="Q14" s="19">
        <f>IF(Q12&gt;2299,$BG$5,IF(Q12&gt;2249,$BG$6,IF(Q12&gt;2199,$BG$7,IF(Q12&gt;2149,$BG$8,IF(Q12&gt;2099,$BG$9,IF(Q12&gt;2049,$BG$10,IF(Q12&gt;1999,$BG$11,IF(Q12&gt;1949,$BG$12,IF(Q12&gt;1899,$BG$13,IF(Q12&gt;1799,$BG$14,IF(Q12&gt;1599,$BG$15,$BG$16)))))))))))</f>
        <v>10</v>
      </c>
      <c r="R14" s="15">
        <f>R13*$BG$27</f>
        <v>1</v>
      </c>
      <c r="S14" s="20">
        <f>S13*$BG$28</f>
        <v>0.3125</v>
      </c>
      <c r="T14" s="21">
        <f>T13*$BG$29</f>
        <v>0.75</v>
      </c>
      <c r="U14" s="42"/>
      <c r="W14" s="14" t="s">
        <v>14</v>
      </c>
      <c r="X14" s="19">
        <f>IF(X12&gt;2299,$BG$5,IF(X12&gt;2249,$BG$6,IF(X12&gt;2199,$BG$7,IF(X12&gt;2149,$BG$8,IF(X12&gt;2099,$BG$9,IF(X12&gt;2049,$BG$10,IF(X12&gt;1999,$BG$11,IF(X12&gt;1949,$BG$12,IF(X12&gt;1899,$BG$13,IF(X12&gt;1799,$BG$14,IF(X12&gt;1599,$BG$15,$BG$16)))))))))))</f>
        <v>8</v>
      </c>
      <c r="Y14" s="15">
        <f>Y13*$BG$27</f>
        <v>2</v>
      </c>
      <c r="Z14" s="20">
        <f>Z13*$BG$28</f>
        <v>1.875</v>
      </c>
      <c r="AA14" s="21">
        <f>AA13*$BG$29</f>
        <v>1.5</v>
      </c>
      <c r="AB14" s="30"/>
      <c r="AD14" s="14" t="s">
        <v>14</v>
      </c>
      <c r="AE14" s="19">
        <f>IF(AE12&gt;2299,$BG$5,IF(AE12&gt;2249,$BG$6,IF(AE12&gt;2199,$BG$7,IF(AE12&gt;2149,$BG$8,IF(AE12&gt;2099,$BG$9,IF(AE12&gt;2049,$BG$10,IF(AE12&gt;1999,$BG$11,IF(AE12&gt;1949,$BG$12,IF(AE12&gt;1899,$BG$13,IF(AE12&gt;1799,$BG$14,IF(AE12&gt;1599,$BG$15,$BG$16)))))))))))</f>
        <v>6</v>
      </c>
      <c r="AF14" s="15">
        <f>AF13*$BG$27</f>
        <v>4</v>
      </c>
      <c r="AG14" s="20">
        <f>AG13*$BG$28</f>
        <v>0.3125</v>
      </c>
      <c r="AH14" s="21">
        <f>AH13*$BG$29</f>
        <v>0.75</v>
      </c>
      <c r="AI14" s="30"/>
      <c r="AK14" s="14" t="s">
        <v>14</v>
      </c>
      <c r="AL14" s="19">
        <f>IF(AL12&gt;2299,$BG$5,IF(AL12&gt;2249,$BG$6,IF(AL12&gt;2199,$BG$7,IF(AL12&gt;2149,$BG$8,IF(AL12&gt;2099,$BG$9,IF(AL12&gt;2049,$BG$10,IF(AL12&gt;1999,$BG$11,IF(AL12&gt;1949,$BG$12,IF(AL12&gt;1899,$BG$13,IF(AL12&gt;1799,$BG$14,IF(AL12&gt;1599,$BG$15,$BG$16)))))))))))</f>
        <v>4</v>
      </c>
      <c r="AM14" s="15">
        <f>AM13*$BG$27</f>
        <v>0.5</v>
      </c>
      <c r="AN14" s="20">
        <f>AN13*$BG$28</f>
        <v>2.5</v>
      </c>
      <c r="AO14" s="21">
        <f>AO13*$BG$29</f>
        <v>0.1875</v>
      </c>
      <c r="AP14" s="30"/>
      <c r="AR14" s="14" t="s">
        <v>14</v>
      </c>
      <c r="AS14" s="19">
        <f>IF(AS12&gt;2299,$BG$5,IF(AS12&gt;2249,$BG$6,IF(AS12&gt;2199,$BG$7,IF(AS12&gt;2149,$BG$8,IF(AS12&gt;2099,$BG$9,IF(AS12&gt;2049,$BG$10,IF(AS12&gt;1999,$BG$11,IF(AS12&gt;1949,$BG$12,IF(AS12&gt;1899,$BG$13,IF(AS12&gt;1799,$BG$14,IF(AS12&gt;1599,$BG$15,$BG$16)))))))))))</f>
        <v>3</v>
      </c>
      <c r="AT14" s="15">
        <f>AT13*$BG$27</f>
        <v>3</v>
      </c>
      <c r="AU14" s="20">
        <f>AU13*$BG$28</f>
        <v>0.3125</v>
      </c>
      <c r="AV14" s="21">
        <f>AV13*$BG$29</f>
        <v>0.1875</v>
      </c>
      <c r="AW14" s="30"/>
      <c r="AX14" s="12"/>
      <c r="AY14" s="14" t="s">
        <v>14</v>
      </c>
      <c r="AZ14" s="19">
        <f>IF(AZ12&gt;2299,$BG$5,IF(AZ12&gt;2249,$BG$6,IF(AZ12&gt;2199,$BG$7,IF(AZ12&gt;2149,$BG$8,IF(AZ12&gt;2099,$BG$9,IF(AZ12&gt;2049,$BG$10,IF(AZ12&gt;1999,$BG$11,IF(AZ12&gt;1949,$BG$12,IF(AZ12&gt;1899,$BG$13,IF(AZ12&gt;1799,$BG$14,IF(AZ12&gt;1599,$BG$15,$BG$16)))))))))))</f>
        <v>6</v>
      </c>
      <c r="BA14" s="15">
        <f>BA13*$BG$27</f>
        <v>4</v>
      </c>
      <c r="BB14" s="20">
        <f>BB13*$BG$28</f>
        <v>2.5</v>
      </c>
      <c r="BC14" s="21">
        <f>BC13*$BG$29</f>
        <v>0.75</v>
      </c>
      <c r="BD14" s="30"/>
      <c r="BE14" s="12"/>
      <c r="BF14" s="3" t="s">
        <v>68</v>
      </c>
      <c r="BG14" s="3">
        <v>2</v>
      </c>
    </row>
    <row r="15" spans="2:59" ht="15" customHeight="1" x14ac:dyDescent="0.25">
      <c r="B15" s="34" t="s">
        <v>26</v>
      </c>
      <c r="C15" s="35"/>
      <c r="D15" s="35"/>
      <c r="E15" s="35"/>
      <c r="F15" s="35"/>
      <c r="G15" s="36"/>
      <c r="I15" s="34" t="s">
        <v>17</v>
      </c>
      <c r="J15" s="35"/>
      <c r="K15" s="35"/>
      <c r="L15" s="35"/>
      <c r="M15" s="35"/>
      <c r="N15" s="36" t="s">
        <v>2</v>
      </c>
      <c r="P15" s="37" t="s">
        <v>18</v>
      </c>
      <c r="Q15" s="46"/>
      <c r="R15" s="46"/>
      <c r="S15" s="46"/>
      <c r="T15" s="46"/>
      <c r="U15" s="45" t="s">
        <v>2</v>
      </c>
      <c r="W15" s="34" t="s">
        <v>29</v>
      </c>
      <c r="X15" s="35"/>
      <c r="Y15" s="35"/>
      <c r="Z15" s="35"/>
      <c r="AA15" s="35"/>
      <c r="AB15" s="36" t="s">
        <v>2</v>
      </c>
      <c r="AD15" s="43" t="s">
        <v>62</v>
      </c>
      <c r="AE15" s="44"/>
      <c r="AF15" s="44"/>
      <c r="AG15" s="44"/>
      <c r="AH15" s="44"/>
      <c r="AI15" s="45"/>
      <c r="AK15" s="34" t="s">
        <v>21</v>
      </c>
      <c r="AL15" s="35"/>
      <c r="AM15" s="35"/>
      <c r="AN15" s="35"/>
      <c r="AO15" s="35"/>
      <c r="AP15" s="36"/>
      <c r="AR15" s="34" t="s">
        <v>32</v>
      </c>
      <c r="AS15" s="35"/>
      <c r="AT15" s="35"/>
      <c r="AU15" s="35"/>
      <c r="AV15" s="35"/>
      <c r="AW15" s="36"/>
      <c r="AY15" s="34" t="s">
        <v>33</v>
      </c>
      <c r="AZ15" s="35"/>
      <c r="BA15" s="35"/>
      <c r="BB15" s="35"/>
      <c r="BC15" s="35"/>
      <c r="BD15" s="36" t="s">
        <v>2</v>
      </c>
      <c r="BF15" s="3" t="s">
        <v>15</v>
      </c>
      <c r="BG15" s="3">
        <v>1</v>
      </c>
    </row>
    <row r="16" spans="2:59" ht="15" customHeight="1" x14ac:dyDescent="0.25">
      <c r="B16" s="4" t="s">
        <v>9</v>
      </c>
      <c r="C16" s="5" t="s">
        <v>67</v>
      </c>
      <c r="D16" s="5" t="s">
        <v>10</v>
      </c>
      <c r="E16" s="5" t="s">
        <v>11</v>
      </c>
      <c r="F16" s="6" t="s">
        <v>12</v>
      </c>
      <c r="G16" s="28">
        <f>SUM(C19:F19)</f>
        <v>7.5</v>
      </c>
      <c r="I16" s="4" t="s">
        <v>9</v>
      </c>
      <c r="J16" s="5" t="s">
        <v>67</v>
      </c>
      <c r="K16" s="5" t="s">
        <v>10</v>
      </c>
      <c r="L16" s="5" t="s">
        <v>11</v>
      </c>
      <c r="M16" s="6" t="s">
        <v>12</v>
      </c>
      <c r="N16" s="28">
        <f>SUM(J19:M19)</f>
        <v>11</v>
      </c>
      <c r="P16" s="4" t="s">
        <v>9</v>
      </c>
      <c r="Q16" s="5" t="s">
        <v>67</v>
      </c>
      <c r="R16" s="5" t="s">
        <v>10</v>
      </c>
      <c r="S16" s="5" t="s">
        <v>11</v>
      </c>
      <c r="T16" s="6" t="s">
        <v>12</v>
      </c>
      <c r="U16" s="28">
        <f>SUM(Q19:T19)</f>
        <v>11.6875</v>
      </c>
      <c r="W16" s="4" t="s">
        <v>9</v>
      </c>
      <c r="X16" s="5" t="s">
        <v>67</v>
      </c>
      <c r="Y16" s="5" t="s">
        <v>10</v>
      </c>
      <c r="Z16" s="5" t="s">
        <v>11</v>
      </c>
      <c r="AA16" s="6" t="s">
        <v>12</v>
      </c>
      <c r="AB16" s="28">
        <f>SUM(X19:AA19)</f>
        <v>10.875</v>
      </c>
      <c r="AD16" s="4" t="s">
        <v>9</v>
      </c>
      <c r="AE16" s="5" t="s">
        <v>67</v>
      </c>
      <c r="AF16" s="5" t="s">
        <v>10</v>
      </c>
      <c r="AG16" s="5" t="s">
        <v>11</v>
      </c>
      <c r="AH16" s="6" t="s">
        <v>12</v>
      </c>
      <c r="AI16" s="28">
        <f>SUM(AE19:AH19)</f>
        <v>10.375</v>
      </c>
      <c r="AK16" s="4" t="s">
        <v>9</v>
      </c>
      <c r="AL16" s="5" t="s">
        <v>67</v>
      </c>
      <c r="AM16" s="5" t="s">
        <v>10</v>
      </c>
      <c r="AN16" s="5" t="s">
        <v>11</v>
      </c>
      <c r="AO16" s="6" t="s">
        <v>12</v>
      </c>
      <c r="AP16" s="28">
        <f>SUM(AL19:AO19)</f>
        <v>6.25</v>
      </c>
      <c r="AR16" s="4" t="s">
        <v>9</v>
      </c>
      <c r="AS16" s="5" t="s">
        <v>67</v>
      </c>
      <c r="AT16" s="5" t="s">
        <v>10</v>
      </c>
      <c r="AU16" s="5" t="s">
        <v>11</v>
      </c>
      <c r="AV16" s="6" t="s">
        <v>12</v>
      </c>
      <c r="AW16" s="28">
        <f>SUM(AS19:AV19)</f>
        <v>4.5</v>
      </c>
      <c r="AX16" s="7"/>
      <c r="AY16" s="4" t="s">
        <v>9</v>
      </c>
      <c r="AZ16" s="5" t="s">
        <v>67</v>
      </c>
      <c r="BA16" s="22" t="s">
        <v>11</v>
      </c>
      <c r="BB16" s="22" t="s">
        <v>12</v>
      </c>
      <c r="BC16" s="23" t="s">
        <v>25</v>
      </c>
      <c r="BD16" s="28">
        <f>SUM(AZ19:BC19)</f>
        <v>10.625</v>
      </c>
      <c r="BE16" s="7"/>
      <c r="BF16" s="3" t="s">
        <v>24</v>
      </c>
      <c r="BG16" s="3">
        <v>0.5</v>
      </c>
    </row>
    <row r="17" spans="2:59" ht="15" customHeight="1" x14ac:dyDescent="0.25">
      <c r="B17" s="8" t="s">
        <v>13</v>
      </c>
      <c r="C17" s="9">
        <v>2053</v>
      </c>
      <c r="D17" s="10">
        <v>8</v>
      </c>
      <c r="E17" s="10">
        <v>11</v>
      </c>
      <c r="F17" s="11">
        <v>12</v>
      </c>
      <c r="G17" s="29"/>
      <c r="I17" s="8" t="s">
        <v>13</v>
      </c>
      <c r="J17" s="9">
        <v>2288</v>
      </c>
      <c r="K17" s="10">
        <v>12</v>
      </c>
      <c r="L17" s="10">
        <v>22</v>
      </c>
      <c r="M17" s="11">
        <v>13</v>
      </c>
      <c r="N17" s="29"/>
      <c r="P17" s="8" t="s">
        <v>13</v>
      </c>
      <c r="Q17" s="9">
        <v>2123</v>
      </c>
      <c r="R17" s="10">
        <v>1</v>
      </c>
      <c r="S17" s="10">
        <v>12</v>
      </c>
      <c r="T17" s="11">
        <v>8</v>
      </c>
      <c r="U17" s="29"/>
      <c r="W17" s="8" t="s">
        <v>13</v>
      </c>
      <c r="X17" s="9">
        <v>2129</v>
      </c>
      <c r="Y17" s="10">
        <v>8</v>
      </c>
      <c r="Z17" s="10">
        <v>1</v>
      </c>
      <c r="AA17" s="11">
        <v>10</v>
      </c>
      <c r="AB17" s="29"/>
      <c r="AD17" s="8" t="s">
        <v>13</v>
      </c>
      <c r="AE17" s="9">
        <v>1914</v>
      </c>
      <c r="AF17" s="10">
        <v>1</v>
      </c>
      <c r="AG17" s="10">
        <v>3</v>
      </c>
      <c r="AH17" s="11">
        <v>1</v>
      </c>
      <c r="AI17" s="29"/>
      <c r="AK17" s="8" t="s">
        <v>13</v>
      </c>
      <c r="AL17" s="9">
        <v>1937</v>
      </c>
      <c r="AM17" s="10">
        <v>8</v>
      </c>
      <c r="AN17" s="10">
        <v>3</v>
      </c>
      <c r="AO17" s="11">
        <v>9</v>
      </c>
      <c r="AP17" s="29"/>
      <c r="AR17" s="8" t="s">
        <v>13</v>
      </c>
      <c r="AS17" s="9">
        <v>1806</v>
      </c>
      <c r="AT17" s="10">
        <v>4</v>
      </c>
      <c r="AU17" s="10">
        <v>23</v>
      </c>
      <c r="AV17" s="11">
        <v>16</v>
      </c>
      <c r="AW17" s="29"/>
      <c r="AX17" s="12"/>
      <c r="AY17" s="8" t="s">
        <v>13</v>
      </c>
      <c r="AZ17" s="9">
        <v>2054</v>
      </c>
      <c r="BA17" s="10">
        <v>7</v>
      </c>
      <c r="BB17" s="10">
        <v>1</v>
      </c>
      <c r="BC17" s="11">
        <v>2</v>
      </c>
      <c r="BD17" s="29"/>
      <c r="BE17" s="12"/>
    </row>
    <row r="18" spans="2:59" ht="15" customHeight="1" x14ac:dyDescent="0.25">
      <c r="B18" s="8" t="s">
        <v>84</v>
      </c>
      <c r="C18" s="18" t="s">
        <v>70</v>
      </c>
      <c r="D18" s="2">
        <f>IF(D17&gt;10,$BG$23,IF(D17&gt;6,$BG$22,IF(D17&gt;3,$BG$21,IF(D17&gt;1,$BG$20,IF(D17=1,$BG$19,$BG$24)))))</f>
        <v>1</v>
      </c>
      <c r="E18" s="2">
        <f>IF(E17&gt;10,$BG$23,IF(E17&gt;6,$BG$22,IF(E17&gt;3,$BG$21,IF(E17&gt;1,$BG$20,IF(E17=1,$BG$19,$BG$24)))))</f>
        <v>0.5</v>
      </c>
      <c r="F18" s="13">
        <f>IF(F17&gt;10,$BG$23,IF(F17&gt;6,$BG$22,IF(F17&gt;3,$BG$21,IF(F17&gt;1,$BG$20,IF(F17=1,$BG$19,$BG$24)))))</f>
        <v>0.5</v>
      </c>
      <c r="G18" s="29"/>
      <c r="I18" s="8" t="s">
        <v>84</v>
      </c>
      <c r="J18" s="18" t="s">
        <v>70</v>
      </c>
      <c r="K18" s="2">
        <f>IF(K17&gt;10,$BG$23,IF(K17&gt;6,$BG$22,IF(K17&gt;3,$BG$21,IF(K17&gt;1,$BG$20,IF(K17=1,$BG$19,$BG$24)))))</f>
        <v>0.5</v>
      </c>
      <c r="L18" s="2">
        <f>IF(L17&gt;10,$BG$23,IF(L17&gt;6,$BG$22,IF(L17&gt;3,$BG$21,IF(L17&gt;1,$BG$20,IF(L17=1,$BG$19,$BG$24)))))</f>
        <v>0.5</v>
      </c>
      <c r="M18" s="13">
        <f>IF(M17&gt;10,$BG$23,IF(M17&gt;6,$BG$22,IF(M17&gt;3,$BG$21,IF(M17&gt;1,$BG$20,IF(M17=1,$BG$19,$BG$24)))))</f>
        <v>0.5</v>
      </c>
      <c r="N18" s="29"/>
      <c r="P18" s="8" t="s">
        <v>84</v>
      </c>
      <c r="Q18" s="18" t="s">
        <v>70</v>
      </c>
      <c r="R18" s="2">
        <f>IF(R17&gt;10,$BG$23,IF(R17&gt;6,$BG$22,IF(R17&gt;3,$BG$21,IF(R17&gt;1,$BG$20,IF(R17=1,$BG$19,$BG$24)))))</f>
        <v>4</v>
      </c>
      <c r="S18" s="2">
        <f>IF(S17&gt;10,$BG$23,IF(S17&gt;6,$BG$22,IF(S17&gt;3,$BG$21,IF(S17&gt;1,$BG$20,IF(S17=1,$BG$19,$BG$24)))))</f>
        <v>0.5</v>
      </c>
      <c r="T18" s="13">
        <f>IF(T17&gt;10,$BG$23,IF(T17&gt;6,$BG$22,IF(T17&gt;3,$BG$21,IF(T17&gt;1,$BG$20,IF(T17=1,$BG$19,$BG$24)))))</f>
        <v>1</v>
      </c>
      <c r="U18" s="29"/>
      <c r="W18" s="8" t="s">
        <v>84</v>
      </c>
      <c r="X18" s="18" t="s">
        <v>70</v>
      </c>
      <c r="Y18" s="2">
        <f>IF(Y17&gt;10,$BG$23,IF(Y17&gt;6,$BG$22,IF(Y17&gt;3,$BG$21,IF(Y17&gt;1,$BG$20,IF(Y17=1,$BG$19,$BG$24)))))</f>
        <v>1</v>
      </c>
      <c r="Z18" s="2">
        <f>IF(Z17&gt;10,$BG$23,IF(Z17&gt;6,$BG$22,IF(Z17&gt;3,$BG$21,IF(Z17&gt;1,$BG$20,IF(Z17=1,$BG$19,$BG$24)))))</f>
        <v>4</v>
      </c>
      <c r="AA18" s="13">
        <f>IF(AA17&gt;10,$BG$23,IF(AA17&gt;6,$BG$22,IF(AA17&gt;3,$BG$21,IF(AA17&gt;1,$BG$20,IF(AA17=1,$BG$19,$BG$24)))))</f>
        <v>1</v>
      </c>
      <c r="AB18" s="29"/>
      <c r="AD18" s="8" t="s">
        <v>84</v>
      </c>
      <c r="AE18" s="18" t="s">
        <v>70</v>
      </c>
      <c r="AF18" s="2">
        <f>IF(AF17&gt;10,$BG$23,IF(AF17&gt;6,$BG$22,IF(AF17&gt;3,$BG$21,IF(AF17&gt;1,$BG$20,IF(AF17=1,$BG$19,$BG$24)))))</f>
        <v>4</v>
      </c>
      <c r="AG18" s="2">
        <f>IF(AG17&gt;10,$BG$23,IF(AG17&gt;6,$BG$22,IF(AG17&gt;3,$BG$21,IF(AG17&gt;1,$BG$20,IF(AG17=1,$BG$19,$BG$24)))))</f>
        <v>3</v>
      </c>
      <c r="AH18" s="13">
        <f>IF(AH17&gt;10,$BG$23,IF(AH17&gt;6,$BG$22,IF(AH17&gt;3,$BG$21,IF(AH17&gt;1,$BG$20,IF(AH17=1,$BG$19,$BG$24)))))</f>
        <v>4</v>
      </c>
      <c r="AI18" s="29"/>
      <c r="AK18" s="8" t="s">
        <v>84</v>
      </c>
      <c r="AL18" s="18" t="s">
        <v>70</v>
      </c>
      <c r="AM18" s="2">
        <f>IF(AM17&gt;10,$BG$23,IF(AM17&gt;6,$BG$22,IF(AM17&gt;3,$BG$21,IF(AM17&gt;1,$BG$20,IF(AM17=1,$BG$19,$BG$24)))))</f>
        <v>1</v>
      </c>
      <c r="AN18" s="2">
        <f>IF(AN17&gt;10,$BG$23,IF(AN17&gt;6,$BG$22,IF(AN17&gt;3,$BG$21,IF(AN17&gt;1,$BG$20,IF(AN17=1,$BG$19,$BG$24)))))</f>
        <v>3</v>
      </c>
      <c r="AO18" s="13">
        <f>IF(AO17&gt;10,$BG$23,IF(AO17&gt;6,$BG$22,IF(AO17&gt;3,$BG$21,IF(AO17&gt;1,$BG$20,IF(AO17=1,$BG$19,$BG$24)))))</f>
        <v>1</v>
      </c>
      <c r="AP18" s="29"/>
      <c r="AR18" s="8" t="s">
        <v>84</v>
      </c>
      <c r="AS18" s="18" t="s">
        <v>70</v>
      </c>
      <c r="AT18" s="2">
        <f>IF(AT17&gt;10,$BG$23,IF(AT17&gt;6,$BG$22,IF(AT17&gt;3,$BG$21,IF(AT17&gt;1,$BG$20,IF(AT17=1,$BG$19,$BG$24)))))</f>
        <v>2</v>
      </c>
      <c r="AU18" s="2">
        <f>IF(AU17&gt;10,$BG$23,IF(AU17&gt;6,$BG$22,IF(AU17&gt;3,$BG$21,IF(AU17&gt;1,$BG$20,IF(AU17=1,$BG$19,$BG$24)))))</f>
        <v>0.5</v>
      </c>
      <c r="AV18" s="13">
        <f>IF(AV17&gt;10,$BG$23,IF(AV17&gt;6,$BG$22,IF(AV17&gt;3,$BG$21,IF(AV17&gt;1,$BG$20,IF(AV17=1,$BG$19,$BG$24)))))</f>
        <v>0.5</v>
      </c>
      <c r="AW18" s="29"/>
      <c r="AX18" s="12"/>
      <c r="AY18" s="8" t="s">
        <v>84</v>
      </c>
      <c r="AZ18" s="18" t="s">
        <v>70</v>
      </c>
      <c r="BA18" s="2">
        <f>IF(BA17&gt;10,$BG$23,IF(BA17&gt;6,$BG$22,IF(BA17&gt;3,$BG$21,IF(BA17&gt;1,$BG$20,IF(BA17=1,$BG$19,$BG$24)))))</f>
        <v>1</v>
      </c>
      <c r="BB18" s="2">
        <f>IF(BB17&gt;10,$BG$23,IF(BB17&gt;6,$BG$22,IF(BB17&gt;3,$BG$21,IF(BB17&gt;1,$BG$20,IF(BB17=1,$BG$19,$BG$24)))))</f>
        <v>4</v>
      </c>
      <c r="BC18" s="13">
        <f>IF(BC17&gt;10,$BG$23,IF(BC17&gt;6,$BG$22,IF(BC17&gt;3,$BG$21,IF(BC17&gt;1,$BG$20,IF(BC17=1,$BG$19,$BG$24)))))</f>
        <v>3</v>
      </c>
      <c r="BD18" s="29"/>
      <c r="BE18" s="12"/>
      <c r="BF18" s="26" t="s">
        <v>66</v>
      </c>
      <c r="BG18" s="27"/>
    </row>
    <row r="19" spans="2:59" ht="15" customHeight="1" x14ac:dyDescent="0.25">
      <c r="B19" s="14" t="s">
        <v>14</v>
      </c>
      <c r="C19" s="19">
        <f>IF(C17&gt;2299,$BG$5,IF(C17&gt;2249,$BG$6,IF(C17&gt;2199,$BG$7,IF(C17&gt;2149,$BG$8,IF(C17&gt;2099,$BG$9,IF(C17&gt;2049,$BG$10,IF(C17&gt;1999,$BG$11,IF(C17&gt;1949,$BG$12,IF(C17&gt;1899,$BG$13,IF(C17&gt;1799,$BG$14,IF(C17&gt;1599,$BG$15,$BG$16)))))))))))</f>
        <v>6</v>
      </c>
      <c r="D19" s="15">
        <f>D18*$BG$27</f>
        <v>1</v>
      </c>
      <c r="E19" s="20">
        <f>E18*$BG$28</f>
        <v>0.3125</v>
      </c>
      <c r="F19" s="21">
        <f>F18*$BG$29</f>
        <v>0.1875</v>
      </c>
      <c r="G19" s="30"/>
      <c r="I19" s="14" t="s">
        <v>14</v>
      </c>
      <c r="J19" s="19">
        <f>IF(J17&gt;2299,$BG$5,IF(J17&gt;2249,$BG$6,IF(J17&gt;2199,$BG$7,IF(J17&gt;2149,$BG$8,IF(J17&gt;2099,$BG$9,IF(J17&gt;2049,$BG$10,IF(J17&gt;1999,$BG$11,IF(J17&gt;1949,$BG$12,IF(J17&gt;1899,$BG$13,IF(J17&gt;1799,$BG$14,IF(J17&gt;1599,$BG$15,$BG$16)))))))))))</f>
        <v>10</v>
      </c>
      <c r="K19" s="15">
        <f>K18*$BG$27</f>
        <v>0.5</v>
      </c>
      <c r="L19" s="20">
        <f>L18*$BG$28</f>
        <v>0.3125</v>
      </c>
      <c r="M19" s="21">
        <f>M18*$BG$29</f>
        <v>0.1875</v>
      </c>
      <c r="N19" s="30"/>
      <c r="P19" s="14" t="s">
        <v>14</v>
      </c>
      <c r="Q19" s="19">
        <f>IF(Q17&gt;2299,$BG$5,IF(Q17&gt;2249,$BG$6,IF(Q17&gt;2199,$BG$7,IF(Q17&gt;2149,$BG$8,IF(Q17&gt;2099,$BG$9,IF(Q17&gt;2049,$BG$10,IF(Q17&gt;1999,$BG$11,IF(Q17&gt;1949,$BG$12,IF(Q17&gt;1899,$BG$13,IF(Q17&gt;1799,$BG$14,IF(Q17&gt;1599,$BG$15,$BG$16)))))))))))</f>
        <v>7</v>
      </c>
      <c r="R19" s="15">
        <f>R18*$BG$27</f>
        <v>4</v>
      </c>
      <c r="S19" s="20">
        <f>S18*$BG$28</f>
        <v>0.3125</v>
      </c>
      <c r="T19" s="21">
        <f>T18*$BG$29</f>
        <v>0.375</v>
      </c>
      <c r="U19" s="30"/>
      <c r="W19" s="14" t="s">
        <v>14</v>
      </c>
      <c r="X19" s="19">
        <f>IF(X17&gt;2299,$BG$5,IF(X17&gt;2249,$BG$6,IF(X17&gt;2199,$BG$7,IF(X17&gt;2149,$BG$8,IF(X17&gt;2099,$BG$9,IF(X17&gt;2049,$BG$10,IF(X17&gt;1999,$BG$11,IF(X17&gt;1949,$BG$12,IF(X17&gt;1899,$BG$13,IF(X17&gt;1799,$BG$14,IF(X17&gt;1599,$BG$15,$BG$16)))))))))))</f>
        <v>7</v>
      </c>
      <c r="Y19" s="15">
        <f>Y18*$BG$27</f>
        <v>1</v>
      </c>
      <c r="Z19" s="20">
        <f>Z18*$BG$28</f>
        <v>2.5</v>
      </c>
      <c r="AA19" s="21">
        <f>AA18*$BG$29</f>
        <v>0.375</v>
      </c>
      <c r="AB19" s="30"/>
      <c r="AD19" s="14" t="s">
        <v>14</v>
      </c>
      <c r="AE19" s="19">
        <f>IF(AE17&gt;2299,$BG$5,IF(AE17&gt;2249,$BG$6,IF(AE17&gt;2199,$BG$7,IF(AE17&gt;2149,$BG$8,IF(AE17&gt;2099,$BG$9,IF(AE17&gt;2049,$BG$10,IF(AE17&gt;1999,$BG$11,IF(AE17&gt;1949,$BG$12,IF(AE17&gt;1899,$BG$13,IF(AE17&gt;1799,$BG$14,IF(AE17&gt;1599,$BG$15,$BG$16)))))))))))</f>
        <v>3</v>
      </c>
      <c r="AF19" s="15">
        <f>AF18*$BG$27</f>
        <v>4</v>
      </c>
      <c r="AG19" s="20">
        <f>AG18*$BG$28</f>
        <v>1.875</v>
      </c>
      <c r="AH19" s="21">
        <f>AH18*$BG$29</f>
        <v>1.5</v>
      </c>
      <c r="AI19" s="30"/>
      <c r="AK19" s="14" t="s">
        <v>14</v>
      </c>
      <c r="AL19" s="19">
        <f>IF(AL17&gt;2299,$BG$5,IF(AL17&gt;2249,$BG$6,IF(AL17&gt;2199,$BG$7,IF(AL17&gt;2149,$BG$8,IF(AL17&gt;2099,$BG$9,IF(AL17&gt;2049,$BG$10,IF(AL17&gt;1999,$BG$11,IF(AL17&gt;1949,$BG$12,IF(AL17&gt;1899,$BG$13,IF(AL17&gt;1799,$BG$14,IF(AL17&gt;1599,$BG$15,$BG$16)))))))))))</f>
        <v>3</v>
      </c>
      <c r="AM19" s="15">
        <f>AM18*$BG$27</f>
        <v>1</v>
      </c>
      <c r="AN19" s="20">
        <f>AN18*$BG$28</f>
        <v>1.875</v>
      </c>
      <c r="AO19" s="21">
        <f>AO18*$BG$29</f>
        <v>0.375</v>
      </c>
      <c r="AP19" s="30"/>
      <c r="AR19" s="14" t="s">
        <v>14</v>
      </c>
      <c r="AS19" s="19">
        <f>IF(AS17&gt;2299,$BG$5,IF(AS17&gt;2249,$BG$6,IF(AS17&gt;2199,$BG$7,IF(AS17&gt;2149,$BG$8,IF(AS17&gt;2099,$BG$9,IF(AS17&gt;2049,$BG$10,IF(AS17&gt;1999,$BG$11,IF(AS17&gt;1949,$BG$12,IF(AS17&gt;1899,$BG$13,IF(AS17&gt;1799,$BG$14,IF(AS17&gt;1599,$BG$15,$BG$16)))))))))))</f>
        <v>2</v>
      </c>
      <c r="AT19" s="15">
        <f>AT18*$BG$27</f>
        <v>2</v>
      </c>
      <c r="AU19" s="20">
        <f>AU18*$BG$28</f>
        <v>0.3125</v>
      </c>
      <c r="AV19" s="21">
        <f>AV18*$BG$29</f>
        <v>0.1875</v>
      </c>
      <c r="AW19" s="30"/>
      <c r="AX19" s="12"/>
      <c r="AY19" s="14" t="s">
        <v>14</v>
      </c>
      <c r="AZ19" s="19">
        <f>IF(AZ17&gt;2299,$BG$5,IF(AZ17&gt;2249,$BG$6,IF(AZ17&gt;2199,$BG$7,IF(AZ17&gt;2149,$BG$8,IF(AZ17&gt;2099,$BG$9,IF(AZ17&gt;2049,$BG$10,IF(AZ17&gt;1999,$BG$11,IF(AZ17&gt;1949,$BG$12,IF(AZ17&gt;1899,$BG$13,IF(AZ17&gt;1799,$BG$14,IF(AZ17&gt;1599,$BG$15,$BG$16)))))))))))</f>
        <v>6</v>
      </c>
      <c r="BA19" s="15">
        <f>BA18*$BG$27</f>
        <v>1</v>
      </c>
      <c r="BB19" s="20">
        <f>BB18*$BG$28</f>
        <v>2.5</v>
      </c>
      <c r="BC19" s="21">
        <f>BC18*$BG$29</f>
        <v>1.125</v>
      </c>
      <c r="BD19" s="30"/>
      <c r="BE19" s="12"/>
      <c r="BF19" s="3">
        <v>1</v>
      </c>
      <c r="BG19" s="3">
        <v>4</v>
      </c>
    </row>
    <row r="20" spans="2:59" ht="15" customHeight="1" x14ac:dyDescent="0.25">
      <c r="B20" s="34" t="s">
        <v>55</v>
      </c>
      <c r="C20" s="35"/>
      <c r="D20" s="35"/>
      <c r="E20" s="35"/>
      <c r="F20" s="35"/>
      <c r="G20" s="36"/>
      <c r="I20" s="34" t="s">
        <v>27</v>
      </c>
      <c r="J20" s="35"/>
      <c r="K20" s="35"/>
      <c r="L20" s="35"/>
      <c r="M20" s="35"/>
      <c r="N20" s="36" t="s">
        <v>2</v>
      </c>
      <c r="P20" s="37" t="s">
        <v>57</v>
      </c>
      <c r="Q20" s="38"/>
      <c r="R20" s="38"/>
      <c r="S20" s="38"/>
      <c r="T20" s="38"/>
      <c r="U20" s="39" t="s">
        <v>2</v>
      </c>
      <c r="W20" s="34" t="s">
        <v>37</v>
      </c>
      <c r="X20" s="35"/>
      <c r="Y20" s="35"/>
      <c r="Z20" s="35"/>
      <c r="AA20" s="35"/>
      <c r="AB20" s="36" t="s">
        <v>2</v>
      </c>
      <c r="AD20" s="34" t="s">
        <v>50</v>
      </c>
      <c r="AE20" s="35"/>
      <c r="AF20" s="35"/>
      <c r="AG20" s="35"/>
      <c r="AH20" s="35"/>
      <c r="AI20" s="36" t="s">
        <v>2</v>
      </c>
      <c r="AK20" s="34" t="s">
        <v>39</v>
      </c>
      <c r="AL20" s="35"/>
      <c r="AM20" s="35"/>
      <c r="AN20" s="35"/>
      <c r="AO20" s="35"/>
      <c r="AP20" s="36"/>
      <c r="AR20" s="34" t="s">
        <v>40</v>
      </c>
      <c r="AS20" s="35"/>
      <c r="AT20" s="35"/>
      <c r="AU20" s="35"/>
      <c r="AV20" s="35"/>
      <c r="AW20" s="36"/>
      <c r="AY20" s="34" t="s">
        <v>41</v>
      </c>
      <c r="AZ20" s="35"/>
      <c r="BA20" s="35"/>
      <c r="BB20" s="35"/>
      <c r="BC20" s="35"/>
      <c r="BD20" s="36" t="s">
        <v>2</v>
      </c>
      <c r="BF20" s="3" t="s">
        <v>42</v>
      </c>
      <c r="BG20" s="3">
        <v>3</v>
      </c>
    </row>
    <row r="21" spans="2:59" ht="15" customHeight="1" x14ac:dyDescent="0.25">
      <c r="B21" s="4" t="s">
        <v>9</v>
      </c>
      <c r="C21" s="5" t="s">
        <v>67</v>
      </c>
      <c r="D21" s="5" t="s">
        <v>10</v>
      </c>
      <c r="E21" s="5" t="s">
        <v>11</v>
      </c>
      <c r="F21" s="6" t="s">
        <v>12</v>
      </c>
      <c r="G21" s="28">
        <f>SUM(C24:F24)</f>
        <v>7</v>
      </c>
      <c r="I21" s="4" t="s">
        <v>9</v>
      </c>
      <c r="J21" s="5" t="s">
        <v>67</v>
      </c>
      <c r="K21" s="5" t="s">
        <v>10</v>
      </c>
      <c r="L21" s="5" t="s">
        <v>11</v>
      </c>
      <c r="M21" s="6" t="s">
        <v>12</v>
      </c>
      <c r="N21" s="28">
        <f>SUM(J24:M24)</f>
        <v>9.5</v>
      </c>
      <c r="P21" s="4" t="s">
        <v>9</v>
      </c>
      <c r="Q21" s="5" t="s">
        <v>67</v>
      </c>
      <c r="R21" s="5" t="s">
        <v>10</v>
      </c>
      <c r="S21" s="5" t="s">
        <v>11</v>
      </c>
      <c r="T21" s="6" t="s">
        <v>12</v>
      </c>
      <c r="U21" s="40">
        <f>SUM(Q24:T24)</f>
        <v>11.5</v>
      </c>
      <c r="W21" s="4" t="s">
        <v>9</v>
      </c>
      <c r="X21" s="5" t="s">
        <v>67</v>
      </c>
      <c r="Y21" s="5" t="s">
        <v>10</v>
      </c>
      <c r="Z21" s="5" t="s">
        <v>11</v>
      </c>
      <c r="AA21" s="6" t="s">
        <v>12</v>
      </c>
      <c r="AB21" s="28">
        <f>SUM(X24:AA24)</f>
        <v>10.5</v>
      </c>
      <c r="AD21" s="4" t="s">
        <v>9</v>
      </c>
      <c r="AE21" s="5" t="s">
        <v>67</v>
      </c>
      <c r="AF21" s="5" t="s">
        <v>10</v>
      </c>
      <c r="AG21" s="5" t="s">
        <v>11</v>
      </c>
      <c r="AH21" s="6" t="s">
        <v>12</v>
      </c>
      <c r="AI21" s="28">
        <f>SUM(AE24:AH24)</f>
        <v>9.75</v>
      </c>
      <c r="AK21" s="4" t="s">
        <v>9</v>
      </c>
      <c r="AL21" s="5" t="s">
        <v>67</v>
      </c>
      <c r="AM21" s="5" t="s">
        <v>10</v>
      </c>
      <c r="AN21" s="5" t="s">
        <v>11</v>
      </c>
      <c r="AO21" s="6" t="s">
        <v>12</v>
      </c>
      <c r="AP21" s="28">
        <f>SUM(AL24:AO24)</f>
        <v>5.75</v>
      </c>
      <c r="AR21" s="4" t="s">
        <v>9</v>
      </c>
      <c r="AS21" s="5" t="s">
        <v>67</v>
      </c>
      <c r="AT21" s="5" t="s">
        <v>10</v>
      </c>
      <c r="AU21" s="5" t="s">
        <v>11</v>
      </c>
      <c r="AV21" s="6" t="s">
        <v>12</v>
      </c>
      <c r="AW21" s="28">
        <f>SUM(AS24:AV24)</f>
        <v>3.6875</v>
      </c>
      <c r="AX21" s="7"/>
      <c r="AY21" s="4" t="s">
        <v>9</v>
      </c>
      <c r="AZ21" s="5" t="s">
        <v>67</v>
      </c>
      <c r="BA21" s="5" t="s">
        <v>10</v>
      </c>
      <c r="BB21" s="5" t="s">
        <v>11</v>
      </c>
      <c r="BC21" s="6" t="s">
        <v>12</v>
      </c>
      <c r="BD21" s="28">
        <f>SUM(AZ24:BC24)</f>
        <v>4.875</v>
      </c>
      <c r="BE21" s="7"/>
      <c r="BF21" s="16" t="s">
        <v>43</v>
      </c>
      <c r="BG21" s="3">
        <v>2</v>
      </c>
    </row>
    <row r="22" spans="2:59" ht="15" customHeight="1" x14ac:dyDescent="0.25">
      <c r="B22" s="8" t="s">
        <v>13</v>
      </c>
      <c r="C22" s="9">
        <v>1991</v>
      </c>
      <c r="D22" s="10">
        <v>7</v>
      </c>
      <c r="E22" s="10">
        <v>5</v>
      </c>
      <c r="F22" s="11">
        <v>6</v>
      </c>
      <c r="G22" s="29"/>
      <c r="I22" s="8" t="s">
        <v>13</v>
      </c>
      <c r="J22" s="9">
        <v>2149</v>
      </c>
      <c r="K22" s="10">
        <v>6</v>
      </c>
      <c r="L22" s="10">
        <v>14</v>
      </c>
      <c r="M22" s="11">
        <v>18</v>
      </c>
      <c r="N22" s="29"/>
      <c r="P22" s="8" t="s">
        <v>13</v>
      </c>
      <c r="Q22" s="9">
        <v>2171</v>
      </c>
      <c r="R22" s="10">
        <v>61</v>
      </c>
      <c r="S22" s="10">
        <v>2</v>
      </c>
      <c r="T22" s="11">
        <v>3</v>
      </c>
      <c r="U22" s="41"/>
      <c r="W22" s="8" t="s">
        <v>13</v>
      </c>
      <c r="X22" s="9">
        <v>2194</v>
      </c>
      <c r="Y22" s="10">
        <v>12</v>
      </c>
      <c r="Z22" s="10">
        <v>6</v>
      </c>
      <c r="AA22" s="11">
        <v>4</v>
      </c>
      <c r="AB22" s="29"/>
      <c r="AD22" s="8" t="s">
        <v>13</v>
      </c>
      <c r="AE22" s="9">
        <v>1958</v>
      </c>
      <c r="AF22" s="10">
        <v>3</v>
      </c>
      <c r="AG22" s="10">
        <v>5</v>
      </c>
      <c r="AH22" s="11">
        <v>1</v>
      </c>
      <c r="AI22" s="29"/>
      <c r="AK22" s="8" t="s">
        <v>13</v>
      </c>
      <c r="AL22" s="9">
        <v>1900</v>
      </c>
      <c r="AM22" s="10">
        <v>11</v>
      </c>
      <c r="AN22" s="10">
        <v>2</v>
      </c>
      <c r="AO22" s="11">
        <v>7</v>
      </c>
      <c r="AP22" s="29"/>
      <c r="AR22" s="8" t="s">
        <v>13</v>
      </c>
      <c r="AS22" s="9">
        <v>1842</v>
      </c>
      <c r="AT22" s="10">
        <v>7</v>
      </c>
      <c r="AU22" s="10">
        <v>12</v>
      </c>
      <c r="AV22" s="11">
        <v>10</v>
      </c>
      <c r="AW22" s="29"/>
      <c r="AX22" s="12"/>
      <c r="AY22" s="8" t="s">
        <v>13</v>
      </c>
      <c r="AZ22" s="9">
        <v>1872</v>
      </c>
      <c r="BA22" s="10">
        <v>8</v>
      </c>
      <c r="BB22" s="10">
        <v>3</v>
      </c>
      <c r="BC22" s="11">
        <v>0</v>
      </c>
      <c r="BD22" s="29"/>
      <c r="BE22" s="12"/>
      <c r="BF22" s="17" t="s">
        <v>44</v>
      </c>
      <c r="BG22" s="3">
        <v>1</v>
      </c>
    </row>
    <row r="23" spans="2:59" ht="15" customHeight="1" x14ac:dyDescent="0.25">
      <c r="B23" s="8" t="s">
        <v>84</v>
      </c>
      <c r="C23" s="18" t="s">
        <v>70</v>
      </c>
      <c r="D23" s="2">
        <f>IF(D22&gt;10,$BG$23,IF(D22&gt;6,$BG$22,IF(D22&gt;3,$BG$21,IF(D22&gt;1,$BG$20,IF(D22=1,$BG$19,$BG$24)))))</f>
        <v>1</v>
      </c>
      <c r="E23" s="2">
        <f>IF(E22&gt;10,$BG$23,IF(E22&gt;6,$BG$22,IF(E22&gt;3,$BG$21,IF(E22&gt;1,$BG$20,IF(E22=1,$BG$19,$BG$24)))))</f>
        <v>2</v>
      </c>
      <c r="F23" s="13">
        <f>IF(F22&gt;10,$BG$23,IF(F22&gt;6,$BG$22,IF(F22&gt;3,$BG$21,IF(F22&gt;1,$BG$20,IF(F22=1,$BG$19,$BG$24)))))</f>
        <v>2</v>
      </c>
      <c r="G23" s="29"/>
      <c r="I23" s="8" t="s">
        <v>84</v>
      </c>
      <c r="J23" s="18" t="s">
        <v>70</v>
      </c>
      <c r="K23" s="2">
        <f>IF(K22&gt;10,$BG$23,IF(K22&gt;6,$BG$22,IF(K22&gt;3,$BG$21,IF(K22&gt;1,$BG$20,IF(K22=1,$BG$19,$BG$24)))))</f>
        <v>2</v>
      </c>
      <c r="L23" s="2">
        <f>IF(L22&gt;10,$BG$23,IF(L22&gt;6,$BG$22,IF(L22&gt;3,$BG$21,IF(L22&gt;1,$BG$20,IF(L22=1,$BG$19,$BG$24)))))</f>
        <v>0.5</v>
      </c>
      <c r="M23" s="13">
        <f>IF(M22&gt;10,$BG$23,IF(M22&gt;6,$BG$22,IF(M22&gt;3,$BG$21,IF(M22&gt;1,$BG$20,IF(M22=1,$BG$19,$BG$24)))))</f>
        <v>0.5</v>
      </c>
      <c r="N23" s="29"/>
      <c r="P23" s="8" t="s">
        <v>84</v>
      </c>
      <c r="Q23" s="18" t="s">
        <v>70</v>
      </c>
      <c r="R23" s="2">
        <f>IF(R22&gt;10,$BG$23,IF(R22&gt;6,$BG$22,IF(R22&gt;3,$BG$21,IF(R22&gt;1,$BG$20,IF(R22=1,$BG$19,$BG$24)))))</f>
        <v>0.5</v>
      </c>
      <c r="S23" s="2">
        <f>IF(S22&gt;10,$BG$23,IF(S22&gt;6,$BG$22,IF(S22&gt;3,$BG$21,IF(S22&gt;1,$BG$20,IF(S22=1,$BG$19,$BG$24)))))</f>
        <v>3</v>
      </c>
      <c r="T23" s="13">
        <f>IF(T22&gt;10,$BG$23,IF(T22&gt;6,$BG$22,IF(T22&gt;3,$BG$21,IF(T22&gt;1,$BG$20,IF(T22=1,$BG$19,$BG$24)))))</f>
        <v>3</v>
      </c>
      <c r="U23" s="41"/>
      <c r="W23" s="8" t="s">
        <v>84</v>
      </c>
      <c r="X23" s="18" t="s">
        <v>70</v>
      </c>
      <c r="Y23" s="2">
        <f>IF(Y22&gt;10,$BG$23,IF(Y22&gt;6,$BG$22,IF(Y22&gt;3,$BG$21,IF(Y22&gt;1,$BG$20,IF(Y22=1,$BG$19,$BG$24)))))</f>
        <v>0.5</v>
      </c>
      <c r="Z23" s="2">
        <f>IF(Z22&gt;10,$BG$23,IF(Z22&gt;6,$BG$22,IF(Z22&gt;3,$BG$21,IF(Z22&gt;1,$BG$20,IF(Z22=1,$BG$19,$BG$24)))))</f>
        <v>2</v>
      </c>
      <c r="AA23" s="13">
        <f>IF(AA22&gt;10,$BG$23,IF(AA22&gt;6,$BG$22,IF(AA22&gt;3,$BG$21,IF(AA22&gt;1,$BG$20,IF(AA22=1,$BG$19,$BG$24)))))</f>
        <v>2</v>
      </c>
      <c r="AB23" s="29"/>
      <c r="AD23" s="8" t="s">
        <v>84</v>
      </c>
      <c r="AE23" s="18" t="s">
        <v>70</v>
      </c>
      <c r="AF23" s="2">
        <f>IF(AF22&gt;10,$BG$23,IF(AF22&gt;6,$BG$22,IF(AF22&gt;3,$BG$21,IF(AF22&gt;1,$BG$20,IF(AF22=1,$BG$19,$BG$24)))))</f>
        <v>3</v>
      </c>
      <c r="AG23" s="2">
        <f>IF(AG22&gt;10,$BG$23,IF(AG22&gt;6,$BG$22,IF(AG22&gt;3,$BG$21,IF(AG22&gt;1,$BG$20,IF(AG22=1,$BG$19,$BG$24)))))</f>
        <v>2</v>
      </c>
      <c r="AH23" s="13">
        <f>IF(AH22&gt;10,$BG$23,IF(AH22&gt;6,$BG$22,IF(AH22&gt;3,$BG$21,IF(AH22&gt;1,$BG$20,IF(AH22=1,$BG$19,$BG$24)))))</f>
        <v>4</v>
      </c>
      <c r="AI23" s="29"/>
      <c r="AK23" s="8" t="s">
        <v>84</v>
      </c>
      <c r="AL23" s="18" t="s">
        <v>70</v>
      </c>
      <c r="AM23" s="2">
        <f>IF(AM22&gt;10,$BG$23,IF(AM22&gt;6,$BG$22,IF(AM22&gt;3,$BG$21,IF(AM22&gt;1,$BG$20,IF(AM22=1,$BG$19,$BG$24)))))</f>
        <v>0.5</v>
      </c>
      <c r="AN23" s="2">
        <f>IF(AN22&gt;10,$BG$23,IF(AN22&gt;6,$BG$22,IF(AN22&gt;3,$BG$21,IF(AN22&gt;1,$BG$20,IF(AN22=1,$BG$19,$BG$24)))))</f>
        <v>3</v>
      </c>
      <c r="AO23" s="13">
        <f>IF(AO22&gt;10,$BG$23,IF(AO22&gt;6,$BG$22,IF(AO22&gt;3,$BG$21,IF(AO22&gt;1,$BG$20,IF(AO22=1,$BG$19,$BG$24)))))</f>
        <v>1</v>
      </c>
      <c r="AP23" s="29"/>
      <c r="AR23" s="8" t="s">
        <v>84</v>
      </c>
      <c r="AS23" s="18" t="s">
        <v>70</v>
      </c>
      <c r="AT23" s="2">
        <f>IF(AT22&gt;10,$BG$23,IF(AT22&gt;6,$BG$22,IF(AT22&gt;3,$BG$21,IF(AT22&gt;1,$BG$20,IF(AT22=1,$BG$19,$BG$24)))))</f>
        <v>1</v>
      </c>
      <c r="AU23" s="2">
        <f>IF(AU22&gt;10,$BG$23,IF(AU22&gt;6,$BG$22,IF(AU22&gt;3,$BG$21,IF(AU22&gt;1,$BG$20,IF(AU22=1,$BG$19,$BG$24)))))</f>
        <v>0.5</v>
      </c>
      <c r="AV23" s="13">
        <f>IF(AV22&gt;10,$BG$23,IF(AV22&gt;6,$BG$22,IF(AV22&gt;3,$BG$21,IF(AV22&gt;1,$BG$20,IF(AV22=1,$BG$19,$BG$24)))))</f>
        <v>1</v>
      </c>
      <c r="AW23" s="29"/>
      <c r="AX23" s="12"/>
      <c r="AY23" s="8" t="s">
        <v>84</v>
      </c>
      <c r="AZ23" s="18" t="s">
        <v>70</v>
      </c>
      <c r="BA23" s="2">
        <f>IF(BA22&gt;10,$BG$23,IF(BA22&gt;6,$BG$22,IF(BA22&gt;3,$BG$21,IF(BA22&gt;1,$BG$20,IF(BA22=1,$BG$19,$BG$24)))))</f>
        <v>1</v>
      </c>
      <c r="BB23" s="2">
        <f>IF(BB22&gt;10,$BG$23,IF(BB22&gt;6,$BG$22,IF(BB22&gt;3,$BG$21,IF(BB22&gt;1,$BG$20,IF(BB22=1,$BG$19,$BG$24)))))</f>
        <v>3</v>
      </c>
      <c r="BC23" s="13">
        <f>IF(BC22&gt;10,$BG$23,IF(BC22&gt;6,$BG$22,IF(BC22&gt;3,$BG$21,IF(BC22&gt;1,$BG$20,IF(BC22=1,$BG$19,$BG$24)))))</f>
        <v>0</v>
      </c>
      <c r="BD23" s="29"/>
      <c r="BE23" s="12"/>
      <c r="BF23" s="3" t="s">
        <v>45</v>
      </c>
      <c r="BG23" s="3">
        <v>0.5</v>
      </c>
    </row>
    <row r="24" spans="2:59" ht="15" customHeight="1" x14ac:dyDescent="0.25">
      <c r="B24" s="14" t="s">
        <v>14</v>
      </c>
      <c r="C24" s="19">
        <f>IF(C22&gt;2299,$BG$5,IF(C22&gt;2249,$BG$6,IF(C22&gt;2199,$BG$7,IF(C22&gt;2149,$BG$8,IF(C22&gt;2099,$BG$9,IF(C22&gt;2049,$BG$10,IF(C22&gt;1999,$BG$11,IF(C22&gt;1949,$BG$12,IF(C22&gt;1899,$BG$13,IF(C22&gt;1799,$BG$14,IF(C22&gt;1599,$BG$15,$BG$16)))))))))))</f>
        <v>4</v>
      </c>
      <c r="D24" s="15">
        <f>D23*$BG$27</f>
        <v>1</v>
      </c>
      <c r="E24" s="20">
        <f>E23*$BG$28</f>
        <v>1.25</v>
      </c>
      <c r="F24" s="21">
        <f>F23*$BG$29</f>
        <v>0.75</v>
      </c>
      <c r="G24" s="30"/>
      <c r="I24" s="14" t="s">
        <v>14</v>
      </c>
      <c r="J24" s="19">
        <f>IF(J22&gt;2299,$BG$5,IF(J22&gt;2249,$BG$6,IF(J22&gt;2199,$BG$7,IF(J22&gt;2149,$BG$8,IF(J22&gt;2099,$BG$9,IF(J22&gt;2049,$BG$10,IF(J22&gt;1999,$BG$11,IF(J22&gt;1949,$BG$12,IF(J22&gt;1899,$BG$13,IF(J22&gt;1799,$BG$14,IF(J22&gt;1599,$BG$15,$BG$16)))))))))))</f>
        <v>7</v>
      </c>
      <c r="K24" s="15">
        <f>K23*$BG$27</f>
        <v>2</v>
      </c>
      <c r="L24" s="20">
        <f>L23*$BG$28</f>
        <v>0.3125</v>
      </c>
      <c r="M24" s="21">
        <f>M23*$BG$29</f>
        <v>0.1875</v>
      </c>
      <c r="N24" s="30"/>
      <c r="P24" s="14" t="s">
        <v>14</v>
      </c>
      <c r="Q24" s="19">
        <f>IF(Q22&gt;2299,$BG$5,IF(Q22&gt;2249,$BG$6,IF(Q22&gt;2199,$BG$7,IF(Q22&gt;2149,$BG$8,IF(Q22&gt;2099,$BG$9,IF(Q22&gt;2049,$BG$10,IF(Q22&gt;1999,$BG$11,IF(Q22&gt;1949,$BG$12,IF(Q22&gt;1899,$BG$13,IF(Q22&gt;1799,$BG$14,IF(Q22&gt;1599,$BG$15,$BG$16)))))))))))</f>
        <v>8</v>
      </c>
      <c r="R24" s="15">
        <f>R23*$BG$27</f>
        <v>0.5</v>
      </c>
      <c r="S24" s="20">
        <f>S23*$BG$28</f>
        <v>1.875</v>
      </c>
      <c r="T24" s="21">
        <f>T23*$BG$29</f>
        <v>1.125</v>
      </c>
      <c r="U24" s="42"/>
      <c r="W24" s="14" t="s">
        <v>14</v>
      </c>
      <c r="X24" s="19">
        <f>IF(X22&gt;2299,$BG$5,IF(X22&gt;2249,$BG$6,IF(X22&gt;2199,$BG$7,IF(X22&gt;2149,$BG$8,IF(X22&gt;2099,$BG$9,IF(X22&gt;2049,$BG$10,IF(X22&gt;1999,$BG$11,IF(X22&gt;1949,$BG$12,IF(X22&gt;1899,$BG$13,IF(X22&gt;1799,$BG$14,IF(X22&gt;1599,$BG$15,$BG$16)))))))))))</f>
        <v>8</v>
      </c>
      <c r="Y24" s="15">
        <f>Y23*$BG$27</f>
        <v>0.5</v>
      </c>
      <c r="Z24" s="20">
        <f>Z23*$BG$28</f>
        <v>1.25</v>
      </c>
      <c r="AA24" s="21">
        <f>AA23*$BG$29</f>
        <v>0.75</v>
      </c>
      <c r="AB24" s="30"/>
      <c r="AD24" s="14" t="s">
        <v>14</v>
      </c>
      <c r="AE24" s="19">
        <f>IF(AE22&gt;2299,$BG$5,IF(AE22&gt;2249,$BG$6,IF(AE22&gt;2199,$BG$7,IF(AE22&gt;2149,$BG$8,IF(AE22&gt;2099,$BG$9,IF(AE22&gt;2049,$BG$10,IF(AE22&gt;1999,$BG$11,IF(AE22&gt;1949,$BG$12,IF(AE22&gt;1899,$BG$13,IF(AE22&gt;1799,$BG$14,IF(AE22&gt;1599,$BG$15,$BG$16)))))))))))</f>
        <v>4</v>
      </c>
      <c r="AF24" s="15">
        <f>AF23*$BG$27</f>
        <v>3</v>
      </c>
      <c r="AG24" s="20">
        <f>AG23*$BG$28</f>
        <v>1.25</v>
      </c>
      <c r="AH24" s="21">
        <f>AH23*$BG$29</f>
        <v>1.5</v>
      </c>
      <c r="AI24" s="30"/>
      <c r="AK24" s="14" t="s">
        <v>14</v>
      </c>
      <c r="AL24" s="19">
        <f>IF(AL22&gt;2299,$BG$5,IF(AL22&gt;2249,$BG$6,IF(AL22&gt;2199,$BG$7,IF(AL22&gt;2149,$BG$8,IF(AL22&gt;2099,$BG$9,IF(AL22&gt;2049,$BG$10,IF(AL22&gt;1999,$BG$11,IF(AL22&gt;1949,$BG$12,IF(AL22&gt;1899,$BG$13,IF(AL22&gt;1799,$BG$14,IF(AL22&gt;1599,$BG$15,$BG$16)))))))))))</f>
        <v>3</v>
      </c>
      <c r="AM24" s="15">
        <f>AM23*$BG$27</f>
        <v>0.5</v>
      </c>
      <c r="AN24" s="20">
        <f>AN23*$BG$28</f>
        <v>1.875</v>
      </c>
      <c r="AO24" s="21">
        <f>AO23*$BG$29</f>
        <v>0.375</v>
      </c>
      <c r="AP24" s="30"/>
      <c r="AR24" s="14" t="s">
        <v>14</v>
      </c>
      <c r="AS24" s="19">
        <f>IF(AS22&gt;2299,$BG$5,IF(AS22&gt;2249,$BG$6,IF(AS22&gt;2199,$BG$7,IF(AS22&gt;2149,$BG$8,IF(AS22&gt;2099,$BG$9,IF(AS22&gt;2049,$BG$10,IF(AS22&gt;1999,$BG$11,IF(AS22&gt;1949,$BG$12,IF(AS22&gt;1899,$BG$13,IF(AS22&gt;1799,$BG$14,IF(AS22&gt;1599,$BG$15,$BG$16)))))))))))</f>
        <v>2</v>
      </c>
      <c r="AT24" s="15">
        <f>AT23*$BG$27</f>
        <v>1</v>
      </c>
      <c r="AU24" s="20">
        <f>AU23*$BG$28</f>
        <v>0.3125</v>
      </c>
      <c r="AV24" s="21">
        <f>AV23*$BG$29</f>
        <v>0.375</v>
      </c>
      <c r="AW24" s="30"/>
      <c r="AX24" s="12"/>
      <c r="AY24" s="14" t="s">
        <v>14</v>
      </c>
      <c r="AZ24" s="19">
        <f>IF(AZ22&gt;2299,$BG$5,IF(AZ22&gt;2249,$BG$6,IF(AZ22&gt;2199,$BG$7,IF(AZ22&gt;2149,$BG$8,IF(AZ22&gt;2099,$BG$9,IF(AZ22&gt;2049,$BG$10,IF(AZ22&gt;1999,$BG$11,IF(AZ22&gt;1949,$BG$12,IF(AZ22&gt;1899,$BG$13,IF(AZ22&gt;1799,$BG$14,IF(AZ22&gt;1599,$BG$15,$BG$16)))))))))))</f>
        <v>2</v>
      </c>
      <c r="BA24" s="15">
        <f>BA23*$BG$27</f>
        <v>1</v>
      </c>
      <c r="BB24" s="20">
        <f>BB23*$BG$28</f>
        <v>1.875</v>
      </c>
      <c r="BC24" s="21">
        <f>BC23*$BG$29</f>
        <v>0</v>
      </c>
      <c r="BD24" s="30"/>
      <c r="BE24" s="12"/>
      <c r="BF24" s="3" t="s">
        <v>54</v>
      </c>
      <c r="BG24" s="3">
        <v>0</v>
      </c>
    </row>
    <row r="25" spans="2:59" ht="15" customHeight="1" x14ac:dyDescent="0.25">
      <c r="B25" s="34" t="s">
        <v>34</v>
      </c>
      <c r="C25" s="35"/>
      <c r="D25" s="35"/>
      <c r="E25" s="35"/>
      <c r="F25" s="35"/>
      <c r="G25" s="36"/>
      <c r="I25" s="34" t="s">
        <v>47</v>
      </c>
      <c r="J25" s="35"/>
      <c r="K25" s="35"/>
      <c r="L25" s="35"/>
      <c r="M25" s="35"/>
      <c r="N25" s="36" t="s">
        <v>2</v>
      </c>
      <c r="P25" s="37" t="s">
        <v>36</v>
      </c>
      <c r="Q25" s="38"/>
      <c r="R25" s="38"/>
      <c r="S25" s="38"/>
      <c r="T25" s="38"/>
      <c r="U25" s="39" t="s">
        <v>2</v>
      </c>
      <c r="W25" s="34" t="s">
        <v>49</v>
      </c>
      <c r="X25" s="35"/>
      <c r="Y25" s="35"/>
      <c r="Z25" s="35"/>
      <c r="AA25" s="35"/>
      <c r="AB25" s="36" t="s">
        <v>2</v>
      </c>
      <c r="AD25" s="34" t="s">
        <v>38</v>
      </c>
      <c r="AE25" s="35"/>
      <c r="AF25" s="35"/>
      <c r="AG25" s="35"/>
      <c r="AH25" s="35"/>
      <c r="AI25" s="36" t="s">
        <v>2</v>
      </c>
      <c r="AK25" s="34" t="s">
        <v>51</v>
      </c>
      <c r="AL25" s="35"/>
      <c r="AM25" s="35"/>
      <c r="AN25" s="35"/>
      <c r="AO25" s="35"/>
      <c r="AP25" s="36"/>
      <c r="AR25" s="34" t="s">
        <v>52</v>
      </c>
      <c r="AS25" s="35"/>
      <c r="AT25" s="35"/>
      <c r="AU25" s="35"/>
      <c r="AV25" s="35"/>
      <c r="AW25" s="36"/>
      <c r="AY25" s="34" t="s">
        <v>53</v>
      </c>
      <c r="AZ25" s="35"/>
      <c r="BA25" s="35"/>
      <c r="BB25" s="35"/>
      <c r="BC25" s="35"/>
      <c r="BD25" s="36"/>
    </row>
    <row r="26" spans="2:59" ht="15" customHeight="1" x14ac:dyDescent="0.25">
      <c r="B26" s="4" t="s">
        <v>9</v>
      </c>
      <c r="C26" s="5" t="s">
        <v>67</v>
      </c>
      <c r="D26" s="5" t="s">
        <v>10</v>
      </c>
      <c r="E26" s="5" t="s">
        <v>11</v>
      </c>
      <c r="F26" s="6" t="s">
        <v>12</v>
      </c>
      <c r="G26" s="28">
        <f>SUM(C29:F29)</f>
        <v>6.8125</v>
      </c>
      <c r="I26" s="4" t="s">
        <v>9</v>
      </c>
      <c r="J26" s="5" t="s">
        <v>67</v>
      </c>
      <c r="K26" s="5" t="s">
        <v>10</v>
      </c>
      <c r="L26" s="5" t="s">
        <v>11</v>
      </c>
      <c r="M26" s="6" t="s">
        <v>12</v>
      </c>
      <c r="N26" s="28">
        <f>SUM(J29:M29)</f>
        <v>8.5</v>
      </c>
      <c r="P26" s="4" t="s">
        <v>9</v>
      </c>
      <c r="Q26" s="5" t="s">
        <v>67</v>
      </c>
      <c r="R26" s="5" t="s">
        <v>10</v>
      </c>
      <c r="S26" s="5" t="s">
        <v>11</v>
      </c>
      <c r="T26" s="6" t="s">
        <v>12</v>
      </c>
      <c r="U26" s="40">
        <f>SUM(Q29:T29)</f>
        <v>10.4375</v>
      </c>
      <c r="W26" s="4" t="s">
        <v>9</v>
      </c>
      <c r="X26" s="5" t="s">
        <v>67</v>
      </c>
      <c r="Y26" s="5" t="s">
        <v>10</v>
      </c>
      <c r="Z26" s="5" t="s">
        <v>11</v>
      </c>
      <c r="AA26" s="6" t="s">
        <v>12</v>
      </c>
      <c r="AB26" s="28">
        <f>SUM(X29:AA29)</f>
        <v>6.3125</v>
      </c>
      <c r="AD26" s="4" t="s">
        <v>9</v>
      </c>
      <c r="AE26" s="5" t="s">
        <v>67</v>
      </c>
      <c r="AF26" s="5" t="s">
        <v>10</v>
      </c>
      <c r="AG26" s="5" t="s">
        <v>11</v>
      </c>
      <c r="AH26" s="6" t="s">
        <v>12</v>
      </c>
      <c r="AI26" s="28">
        <f>SUM(AE29:AH29)</f>
        <v>8.75</v>
      </c>
      <c r="AK26" s="4" t="s">
        <v>9</v>
      </c>
      <c r="AL26" s="5" t="s">
        <v>67</v>
      </c>
      <c r="AM26" s="5" t="s">
        <v>10</v>
      </c>
      <c r="AN26" s="5" t="s">
        <v>11</v>
      </c>
      <c r="AO26" s="6" t="s">
        <v>12</v>
      </c>
      <c r="AP26" s="28">
        <f>SUM(AL29:AO29)</f>
        <v>4.5625</v>
      </c>
      <c r="AR26" s="4" t="s">
        <v>9</v>
      </c>
      <c r="AS26" s="5" t="s">
        <v>67</v>
      </c>
      <c r="AT26" s="5" t="s">
        <v>10</v>
      </c>
      <c r="AU26" s="5" t="s">
        <v>11</v>
      </c>
      <c r="AV26" s="6" t="s">
        <v>12</v>
      </c>
      <c r="AW26" s="28">
        <f>SUM(AS29:AV29)</f>
        <v>3.125</v>
      </c>
      <c r="AX26" s="7"/>
      <c r="AY26" s="4" t="s">
        <v>9</v>
      </c>
      <c r="AZ26" s="5" t="s">
        <v>67</v>
      </c>
      <c r="BA26" s="5" t="s">
        <v>10</v>
      </c>
      <c r="BB26" s="5" t="s">
        <v>11</v>
      </c>
      <c r="BC26" s="6" t="s">
        <v>12</v>
      </c>
      <c r="BD26" s="28">
        <f>SUM(AZ29:BC29)</f>
        <v>3</v>
      </c>
      <c r="BE26" s="7"/>
      <c r="BF26" s="26" t="s">
        <v>71</v>
      </c>
      <c r="BG26" s="27"/>
    </row>
    <row r="27" spans="2:59" ht="15" customHeight="1" x14ac:dyDescent="0.25">
      <c r="B27" s="8" t="s">
        <v>13</v>
      </c>
      <c r="C27" s="9">
        <v>2021</v>
      </c>
      <c r="D27" s="10">
        <v>9</v>
      </c>
      <c r="E27" s="10">
        <v>9</v>
      </c>
      <c r="F27" s="11">
        <v>15</v>
      </c>
      <c r="G27" s="29"/>
      <c r="I27" s="8" t="s">
        <v>13</v>
      </c>
      <c r="J27" s="9">
        <v>2052</v>
      </c>
      <c r="K27" s="10">
        <v>4</v>
      </c>
      <c r="L27" s="10">
        <v>15</v>
      </c>
      <c r="M27" s="11">
        <v>25</v>
      </c>
      <c r="N27" s="29"/>
      <c r="P27" s="8" t="s">
        <v>13</v>
      </c>
      <c r="Q27" s="9">
        <v>2109</v>
      </c>
      <c r="R27" s="10">
        <v>4</v>
      </c>
      <c r="S27" s="10">
        <v>5</v>
      </c>
      <c r="T27" s="11">
        <v>15</v>
      </c>
      <c r="U27" s="41"/>
      <c r="W27" s="8" t="s">
        <v>13</v>
      </c>
      <c r="X27" s="9">
        <v>2031</v>
      </c>
      <c r="Y27" s="10">
        <v>20</v>
      </c>
      <c r="Z27" s="10">
        <v>9</v>
      </c>
      <c r="AA27" s="11">
        <v>21</v>
      </c>
      <c r="AB27" s="29"/>
      <c r="AD27" s="8" t="s">
        <v>13</v>
      </c>
      <c r="AE27" s="9">
        <v>2039</v>
      </c>
      <c r="AF27" s="10">
        <v>5</v>
      </c>
      <c r="AG27" s="10">
        <v>10</v>
      </c>
      <c r="AH27" s="11">
        <v>3</v>
      </c>
      <c r="AI27" s="29"/>
      <c r="AK27" s="8" t="s">
        <v>13</v>
      </c>
      <c r="AL27" s="9">
        <v>1912</v>
      </c>
      <c r="AM27" s="10">
        <v>17</v>
      </c>
      <c r="AN27" s="10">
        <v>11</v>
      </c>
      <c r="AO27" s="11">
        <v>6</v>
      </c>
      <c r="AP27" s="29"/>
      <c r="AR27" s="8" t="s">
        <v>13</v>
      </c>
      <c r="AS27" s="9">
        <v>1771</v>
      </c>
      <c r="AT27" s="10">
        <v>15</v>
      </c>
      <c r="AU27" s="10">
        <v>6</v>
      </c>
      <c r="AV27" s="11">
        <v>7</v>
      </c>
      <c r="AW27" s="29"/>
      <c r="AX27" s="12"/>
      <c r="AY27" s="8" t="s">
        <v>13</v>
      </c>
      <c r="AZ27" s="9">
        <v>1812</v>
      </c>
      <c r="BA27" s="10">
        <v>0</v>
      </c>
      <c r="BB27" s="10">
        <v>8</v>
      </c>
      <c r="BC27" s="11">
        <v>8</v>
      </c>
      <c r="BD27" s="29"/>
      <c r="BE27" s="12"/>
      <c r="BF27" s="3" t="s">
        <v>81</v>
      </c>
      <c r="BG27" s="3">
        <v>1</v>
      </c>
    </row>
    <row r="28" spans="2:59" ht="15" customHeight="1" x14ac:dyDescent="0.25">
      <c r="B28" s="8" t="s">
        <v>84</v>
      </c>
      <c r="C28" s="18" t="s">
        <v>70</v>
      </c>
      <c r="D28" s="2">
        <f>IF(D27&gt;10,$BG$23,IF(D27&gt;6,$BG$22,IF(D27&gt;3,$BG$21,IF(D27&gt;1,$BG$20,IF(D27=1,$BG$19,$BG$24)))))</f>
        <v>1</v>
      </c>
      <c r="E28" s="2">
        <f>IF(E27&gt;10,$BG$23,IF(E27&gt;6,$BG$22,IF(E27&gt;3,$BG$21,IF(E27&gt;1,$BG$20,IF(E27=1,$BG$19,$BG$24)))))</f>
        <v>1</v>
      </c>
      <c r="F28" s="13">
        <f>IF(F27&gt;10,$BG$23,IF(F27&gt;6,$BG$22,IF(F27&gt;3,$BG$21,IF(F27&gt;1,$BG$20,IF(F27=1,$BG$19,$BG$24)))))</f>
        <v>0.5</v>
      </c>
      <c r="G28" s="29"/>
      <c r="I28" s="8" t="s">
        <v>84</v>
      </c>
      <c r="J28" s="18" t="s">
        <v>70</v>
      </c>
      <c r="K28" s="2">
        <f>IF(K27&gt;10,$BG$23,IF(K27&gt;6,$BG$22,IF(K27&gt;3,$BG$21,IF(K27&gt;1,$BG$20,IF(K27=1,$BG$19,$BG$24)))))</f>
        <v>2</v>
      </c>
      <c r="L28" s="2">
        <f>IF(L27&gt;10,$BG$23,IF(L27&gt;6,$BG$22,IF(L27&gt;3,$BG$21,IF(L27&gt;1,$BG$20,IF(L27=1,$BG$19,$BG$24)))))</f>
        <v>0.5</v>
      </c>
      <c r="M28" s="13">
        <f>IF(M27&gt;10,$BG$23,IF(M27&gt;6,$BG$22,IF(M27&gt;3,$BG$21,IF(M27&gt;1,$BG$20,IF(M27=1,$BG$19,$BG$24)))))</f>
        <v>0.5</v>
      </c>
      <c r="N28" s="29"/>
      <c r="P28" s="8" t="s">
        <v>84</v>
      </c>
      <c r="Q28" s="18" t="s">
        <v>70</v>
      </c>
      <c r="R28" s="2">
        <f>IF(R27&gt;10,$BG$23,IF(R27&gt;6,$BG$22,IF(R27&gt;3,$BG$21,IF(R27&gt;1,$BG$20,IF(R27=1,$BG$19,$BG$24)))))</f>
        <v>2</v>
      </c>
      <c r="S28" s="2">
        <f>IF(S27&gt;10,$BG$23,IF(S27&gt;6,$BG$22,IF(S27&gt;3,$BG$21,IF(S27&gt;1,$BG$20,IF(S27=1,$BG$19,$BG$24)))))</f>
        <v>2</v>
      </c>
      <c r="T28" s="13">
        <f>IF(T27&gt;10,$BG$23,IF(T27&gt;6,$BG$22,IF(T27&gt;3,$BG$21,IF(T27&gt;1,$BG$20,IF(T27=1,$BG$19,$BG$24)))))</f>
        <v>0.5</v>
      </c>
      <c r="U28" s="41"/>
      <c r="W28" s="8" t="s">
        <v>84</v>
      </c>
      <c r="X28" s="18" t="s">
        <v>70</v>
      </c>
      <c r="Y28" s="2">
        <f>IF(Y27&gt;10,$BG$23,IF(Y27&gt;6,$BG$22,IF(Y27&gt;3,$BG$21,IF(Y27&gt;1,$BG$20,IF(Y27=1,$BG$19,$BG$24)))))</f>
        <v>0.5</v>
      </c>
      <c r="Z28" s="2">
        <f>IF(Z27&gt;10,$BG$23,IF(Z27&gt;6,$BG$22,IF(Z27&gt;3,$BG$21,IF(Z27&gt;1,$BG$20,IF(Z27=1,$BG$19,$BG$24)))))</f>
        <v>1</v>
      </c>
      <c r="AA28" s="13">
        <f>IF(AA27&gt;10,$BG$23,IF(AA27&gt;6,$BG$22,IF(AA27&gt;3,$BG$21,IF(AA27&gt;1,$BG$20,IF(AA27=1,$BG$19,$BG$24)))))</f>
        <v>0.5</v>
      </c>
      <c r="AB28" s="29"/>
      <c r="AD28" s="8" t="s">
        <v>84</v>
      </c>
      <c r="AE28" s="18" t="s">
        <v>70</v>
      </c>
      <c r="AF28" s="2">
        <f>IF(AF27&gt;10,$BG$23,IF(AF27&gt;6,$BG$22,IF(AF27&gt;3,$BG$21,IF(AF27&gt;1,$BG$20,IF(AF27=1,$BG$19,$BG$24)))))</f>
        <v>2</v>
      </c>
      <c r="AG28" s="2">
        <f>IF(AG27&gt;10,$BG$23,IF(AG27&gt;6,$BG$22,IF(AG27&gt;3,$BG$21,IF(AG27&gt;1,$BG$20,IF(AG27=1,$BG$19,$BG$24)))))</f>
        <v>1</v>
      </c>
      <c r="AH28" s="13">
        <f>IF(AH27&gt;10,$BG$23,IF(AH27&gt;6,$BG$22,IF(AH27&gt;3,$BG$21,IF(AH27&gt;1,$BG$20,IF(AH27=1,$BG$19,$BG$24)))))</f>
        <v>3</v>
      </c>
      <c r="AI28" s="29"/>
      <c r="AK28" s="8" t="s">
        <v>84</v>
      </c>
      <c r="AL28" s="18" t="s">
        <v>70</v>
      </c>
      <c r="AM28" s="2">
        <f>IF(AM27&gt;10,$BG$23,IF(AM27&gt;6,$BG$22,IF(AM27&gt;3,$BG$21,IF(AM27&gt;1,$BG$20,IF(AM27=1,$BG$19,$BG$24)))))</f>
        <v>0.5</v>
      </c>
      <c r="AN28" s="2">
        <f>IF(AN27&gt;10,$BG$23,IF(AN27&gt;6,$BG$22,IF(AN27&gt;3,$BG$21,IF(AN27&gt;1,$BG$20,IF(AN27=1,$BG$19,$BG$24)))))</f>
        <v>0.5</v>
      </c>
      <c r="AO28" s="13">
        <f>IF(AO27&gt;10,$BG$23,IF(AO27&gt;6,$BG$22,IF(AO27&gt;3,$BG$21,IF(AO27&gt;1,$BG$20,IF(AO27=1,$BG$19,$BG$24)))))</f>
        <v>2</v>
      </c>
      <c r="AP28" s="29"/>
      <c r="AR28" s="8" t="s">
        <v>84</v>
      </c>
      <c r="AS28" s="18" t="s">
        <v>70</v>
      </c>
      <c r="AT28" s="2">
        <f>IF(AT27&gt;10,$BG$23,IF(AT27&gt;6,$BG$22,IF(AT27&gt;3,$BG$21,IF(AT27&gt;1,$BG$20,IF(AT27=1,$BG$19,$BG$24)))))</f>
        <v>0.5</v>
      </c>
      <c r="AU28" s="2">
        <f>IF(AU27&gt;10,$BG$23,IF(AU27&gt;6,$BG$22,IF(AU27&gt;3,$BG$21,IF(AU27&gt;1,$BG$20,IF(AU27=1,$BG$19,$BG$24)))))</f>
        <v>2</v>
      </c>
      <c r="AV28" s="13">
        <f>IF(AV27&gt;10,$BG$23,IF(AV27&gt;6,$BG$22,IF(AV27&gt;3,$BG$21,IF(AV27&gt;1,$BG$20,IF(AV27=1,$BG$19,$BG$24)))))</f>
        <v>1</v>
      </c>
      <c r="AW28" s="29"/>
      <c r="AX28" s="12"/>
      <c r="AY28" s="8" t="s">
        <v>84</v>
      </c>
      <c r="AZ28" s="18" t="s">
        <v>70</v>
      </c>
      <c r="BA28" s="2">
        <f>IF(BA27&gt;10,$BG$23,IF(BA27&gt;6,$BG$22,IF(BA27&gt;3,$BG$21,IF(BA27&gt;1,$BG$20,IF(BA27=1,$BG$19,$BG$24)))))</f>
        <v>0</v>
      </c>
      <c r="BB28" s="2">
        <f>IF(BB27&gt;10,$BG$23,IF(BB27&gt;6,$BG$22,IF(BB27&gt;3,$BG$21,IF(BB27&gt;1,$BG$20,IF(BB27=1,$BG$19,$BG$24)))))</f>
        <v>1</v>
      </c>
      <c r="BC28" s="13">
        <f>IF(BC27&gt;10,$BG$23,IF(BC27&gt;6,$BG$22,IF(BC27&gt;3,$BG$21,IF(BC27&gt;1,$BG$20,IF(BC27=1,$BG$19,$BG$24)))))</f>
        <v>1</v>
      </c>
      <c r="BD28" s="29"/>
      <c r="BE28" s="12"/>
      <c r="BF28" s="3" t="s">
        <v>82</v>
      </c>
      <c r="BG28" s="3">
        <v>0.625</v>
      </c>
    </row>
    <row r="29" spans="2:59" ht="15" customHeight="1" x14ac:dyDescent="0.25">
      <c r="B29" s="14" t="s">
        <v>14</v>
      </c>
      <c r="C29" s="19">
        <f>IF(C27&gt;2299,$BG$5,IF(C27&gt;2249,$BG$6,IF(C27&gt;2199,$BG$7,IF(C27&gt;2149,$BG$8,IF(C27&gt;2099,$BG$9,IF(C27&gt;2049,$BG$10,IF(C27&gt;1999,$BG$11,IF(C27&gt;1949,$BG$12,IF(C27&gt;1899,$BG$13,IF(C27&gt;1799,$BG$14,IF(C27&gt;1599,$BG$15,$BG$16)))))))))))</f>
        <v>5</v>
      </c>
      <c r="D29" s="15">
        <f>D28*$BG$27</f>
        <v>1</v>
      </c>
      <c r="E29" s="20">
        <f>E28*$BG$28</f>
        <v>0.625</v>
      </c>
      <c r="F29" s="21">
        <f>F28*$BG$29</f>
        <v>0.1875</v>
      </c>
      <c r="G29" s="30"/>
      <c r="I29" s="14" t="s">
        <v>14</v>
      </c>
      <c r="J29" s="19">
        <f>IF(J27&gt;2299,$BG$5,IF(J27&gt;2249,$BG$6,IF(J27&gt;2199,$BG$7,IF(J27&gt;2149,$BG$8,IF(J27&gt;2099,$BG$9,IF(J27&gt;2049,$BG$10,IF(J27&gt;1999,$BG$11,IF(J27&gt;1949,$BG$12,IF(J27&gt;1899,$BG$13,IF(J27&gt;1799,$BG$14,IF(J27&gt;1599,$BG$15,$BG$16)))))))))))</f>
        <v>6</v>
      </c>
      <c r="K29" s="15">
        <f>K28*$BG$27</f>
        <v>2</v>
      </c>
      <c r="L29" s="20">
        <f>L28*$BG$28</f>
        <v>0.3125</v>
      </c>
      <c r="M29" s="21">
        <f>M28*$BG$29</f>
        <v>0.1875</v>
      </c>
      <c r="N29" s="30"/>
      <c r="P29" s="14" t="s">
        <v>14</v>
      </c>
      <c r="Q29" s="19">
        <f>IF(Q27&gt;2299,$BG$5,IF(Q27&gt;2249,$BG$6,IF(Q27&gt;2199,$BG$7,IF(Q27&gt;2149,$BG$8,IF(Q27&gt;2099,$BG$9,IF(Q27&gt;2049,$BG$10,IF(Q27&gt;1999,$BG$11,IF(Q27&gt;1949,$BG$12,IF(Q27&gt;1899,$BG$13,IF(Q27&gt;1799,$BG$14,IF(Q27&gt;1599,$BG$15,$BG$16)))))))))))</f>
        <v>7</v>
      </c>
      <c r="R29" s="15">
        <f>R28*$BG$27</f>
        <v>2</v>
      </c>
      <c r="S29" s="20">
        <f>S28*$BG$28</f>
        <v>1.25</v>
      </c>
      <c r="T29" s="21">
        <f>T28*$BG$29</f>
        <v>0.1875</v>
      </c>
      <c r="U29" s="42"/>
      <c r="W29" s="14" t="s">
        <v>14</v>
      </c>
      <c r="X29" s="19">
        <f>IF(X27&gt;2299,$BG$5,IF(X27&gt;2249,$BG$6,IF(X27&gt;2199,$BG$7,IF(X27&gt;2149,$BG$8,IF(X27&gt;2099,$BG$9,IF(X27&gt;2049,$BG$10,IF(X27&gt;1999,$BG$11,IF(X27&gt;1949,$BG$12,IF(X27&gt;1899,$BG$13,IF(X27&gt;1799,$BG$14,IF(X27&gt;1599,$BG$15,$BG$16)))))))))))</f>
        <v>5</v>
      </c>
      <c r="Y29" s="15">
        <f>Y28*$BG$27</f>
        <v>0.5</v>
      </c>
      <c r="Z29" s="20">
        <f>Z28*$BG$28</f>
        <v>0.625</v>
      </c>
      <c r="AA29" s="21">
        <f>AA28*$BG$29</f>
        <v>0.1875</v>
      </c>
      <c r="AB29" s="30"/>
      <c r="AD29" s="14" t="s">
        <v>14</v>
      </c>
      <c r="AE29" s="19">
        <f>IF(AE27&gt;2299,$BG$5,IF(AE27&gt;2249,$BG$6,IF(AE27&gt;2199,$BG$7,IF(AE27&gt;2149,$BG$8,IF(AE27&gt;2099,$BG$9,IF(AE27&gt;2049,$BG$10,IF(AE27&gt;1999,$BG$11,IF(AE27&gt;1949,$BG$12,IF(AE27&gt;1899,$BG$13,IF(AE27&gt;1799,$BG$14,IF(AE27&gt;1599,$BG$15,$BG$16)))))))))))</f>
        <v>5</v>
      </c>
      <c r="AF29" s="15">
        <f>AF28*$BG$27</f>
        <v>2</v>
      </c>
      <c r="AG29" s="20">
        <f>AG28*$BG$28</f>
        <v>0.625</v>
      </c>
      <c r="AH29" s="21">
        <f>AH28*$BG$29</f>
        <v>1.125</v>
      </c>
      <c r="AI29" s="30"/>
      <c r="AK29" s="14" t="s">
        <v>14</v>
      </c>
      <c r="AL29" s="19">
        <f>IF(AL27&gt;2299,$BG$5,IF(AL27&gt;2249,$BG$6,IF(AL27&gt;2199,$BG$7,IF(AL27&gt;2149,$BG$8,IF(AL27&gt;2099,$BG$9,IF(AL27&gt;2049,$BG$10,IF(AL27&gt;1999,$BG$11,IF(AL27&gt;1949,$BG$12,IF(AL27&gt;1899,$BG$13,IF(AL27&gt;1799,$BG$14,IF(AL27&gt;1599,$BG$15,$BG$16)))))))))))</f>
        <v>3</v>
      </c>
      <c r="AM29" s="15">
        <f>AM28*$BG$27</f>
        <v>0.5</v>
      </c>
      <c r="AN29" s="20">
        <f>AN28*$BG$28</f>
        <v>0.3125</v>
      </c>
      <c r="AO29" s="21">
        <f>AO28*$BG$29</f>
        <v>0.75</v>
      </c>
      <c r="AP29" s="30"/>
      <c r="AR29" s="14" t="s">
        <v>14</v>
      </c>
      <c r="AS29" s="19">
        <f>IF(AS27&gt;2299,$BG$5,IF(AS27&gt;2249,$BG$6,IF(AS27&gt;2199,$BG$7,IF(AS27&gt;2149,$BG$8,IF(AS27&gt;2099,$BG$9,IF(AS27&gt;2049,$BG$10,IF(AS27&gt;1999,$BG$11,IF(AS27&gt;1949,$BG$12,IF(AS27&gt;1899,$BG$13,IF(AS27&gt;1799,$BG$14,IF(AS27&gt;1599,$BG$15,$BG$16)))))))))))</f>
        <v>1</v>
      </c>
      <c r="AT29" s="15">
        <f>AT28*$BG$27</f>
        <v>0.5</v>
      </c>
      <c r="AU29" s="20">
        <f>AU28*$BG$28</f>
        <v>1.25</v>
      </c>
      <c r="AV29" s="21">
        <f>AV28*$BG$29</f>
        <v>0.375</v>
      </c>
      <c r="AW29" s="30"/>
      <c r="AX29" s="12"/>
      <c r="AY29" s="14" t="s">
        <v>14</v>
      </c>
      <c r="AZ29" s="19">
        <f>IF(AZ27&gt;2299,$BG$5,IF(AZ27&gt;2249,$BG$6,IF(AZ27&gt;2199,$BG$7,IF(AZ27&gt;2149,$BG$8,IF(AZ27&gt;2099,$BG$9,IF(AZ27&gt;2049,$BG$10,IF(AZ27&gt;1999,$BG$11,IF(AZ27&gt;1949,$BG$12,IF(AZ27&gt;1899,$BG$13,IF(AZ27&gt;1799,$BG$14,IF(AZ27&gt;1599,$BG$15,$BG$16)))))))))))</f>
        <v>2</v>
      </c>
      <c r="BA29" s="15">
        <f>BA28*$BG$27</f>
        <v>0</v>
      </c>
      <c r="BB29" s="20">
        <f>BB28*$BG$28</f>
        <v>0.625</v>
      </c>
      <c r="BC29" s="21">
        <f>BC28*$BG$29</f>
        <v>0.375</v>
      </c>
      <c r="BD29" s="30"/>
      <c r="BE29" s="12"/>
      <c r="BF29" s="3" t="s">
        <v>83</v>
      </c>
      <c r="BG29" s="3">
        <v>0.375</v>
      </c>
    </row>
    <row r="30" spans="2:59" ht="15" customHeight="1" x14ac:dyDescent="0.3">
      <c r="B30" s="34" t="s">
        <v>46</v>
      </c>
      <c r="C30" s="35"/>
      <c r="D30" s="35"/>
      <c r="E30" s="35"/>
      <c r="F30" s="35"/>
      <c r="G30" s="36"/>
      <c r="I30" s="34" t="s">
        <v>35</v>
      </c>
      <c r="J30" s="35"/>
      <c r="K30" s="35"/>
      <c r="L30" s="35"/>
      <c r="M30" s="35"/>
      <c r="N30" s="36" t="s">
        <v>2</v>
      </c>
      <c r="P30" s="37" t="s">
        <v>48</v>
      </c>
      <c r="Q30" s="38"/>
      <c r="R30" s="38"/>
      <c r="S30" s="38"/>
      <c r="T30" s="38"/>
      <c r="U30" s="39" t="s">
        <v>2</v>
      </c>
      <c r="W30" s="34" t="s">
        <v>58</v>
      </c>
      <c r="X30" s="35"/>
      <c r="Y30" s="35"/>
      <c r="Z30" s="35"/>
      <c r="AA30" s="35"/>
      <c r="AB30" s="36" t="s">
        <v>2</v>
      </c>
      <c r="AD30" s="34" t="s">
        <v>30</v>
      </c>
      <c r="AE30" s="35"/>
      <c r="AF30" s="35"/>
      <c r="AG30" s="35"/>
      <c r="AH30" s="35"/>
      <c r="AI30" s="36" t="s">
        <v>2</v>
      </c>
      <c r="AY30" s="34" t="s">
        <v>60</v>
      </c>
      <c r="AZ30" s="35"/>
      <c r="BA30" s="35"/>
      <c r="BB30" s="35"/>
      <c r="BC30" s="35"/>
      <c r="BD30" s="36"/>
    </row>
    <row r="31" spans="2:59" ht="15" customHeight="1" x14ac:dyDescent="0.3">
      <c r="B31" s="4" t="s">
        <v>9</v>
      </c>
      <c r="C31" s="5" t="s">
        <v>67</v>
      </c>
      <c r="D31" s="5" t="s">
        <v>10</v>
      </c>
      <c r="E31" s="5" t="s">
        <v>11</v>
      </c>
      <c r="F31" s="6" t="s">
        <v>12</v>
      </c>
      <c r="G31" s="28">
        <f>SUM(C34:F34)</f>
        <v>5.5</v>
      </c>
      <c r="I31" s="4" t="s">
        <v>9</v>
      </c>
      <c r="J31" s="5" t="s">
        <v>67</v>
      </c>
      <c r="K31" s="5" t="s">
        <v>10</v>
      </c>
      <c r="L31" s="5" t="s">
        <v>11</v>
      </c>
      <c r="M31" s="6" t="s">
        <v>12</v>
      </c>
      <c r="N31" s="28">
        <f>SUM(J34:M34)</f>
        <v>7.6875</v>
      </c>
      <c r="P31" s="4" t="s">
        <v>9</v>
      </c>
      <c r="Q31" s="5" t="s">
        <v>67</v>
      </c>
      <c r="R31" s="5" t="s">
        <v>10</v>
      </c>
      <c r="S31" s="5" t="s">
        <v>11</v>
      </c>
      <c r="T31" s="6" t="s">
        <v>12</v>
      </c>
      <c r="U31" s="40">
        <f>SUM(Q34:T34)</f>
        <v>9.6875</v>
      </c>
      <c r="W31" s="4" t="s">
        <v>9</v>
      </c>
      <c r="X31" s="5" t="s">
        <v>67</v>
      </c>
      <c r="Y31" s="5" t="s">
        <v>10</v>
      </c>
      <c r="Z31" s="5" t="s">
        <v>11</v>
      </c>
      <c r="AA31" s="6" t="s">
        <v>12</v>
      </c>
      <c r="AB31" s="28">
        <f>SUM(X34:AA34)</f>
        <v>6</v>
      </c>
      <c r="AD31" s="4" t="s">
        <v>9</v>
      </c>
      <c r="AE31" s="5" t="s">
        <v>67</v>
      </c>
      <c r="AF31" s="5" t="s">
        <v>10</v>
      </c>
      <c r="AG31" s="5" t="s">
        <v>11</v>
      </c>
      <c r="AH31" s="6" t="s">
        <v>12</v>
      </c>
      <c r="AI31" s="28">
        <f>SUM(AE34:AH34)</f>
        <v>8.375</v>
      </c>
      <c r="AX31" s="7"/>
      <c r="AY31" s="4" t="s">
        <v>9</v>
      </c>
      <c r="AZ31" s="5" t="s">
        <v>67</v>
      </c>
      <c r="BA31" s="5" t="s">
        <v>10</v>
      </c>
      <c r="BB31" s="5" t="s">
        <v>11</v>
      </c>
      <c r="BC31" s="6" t="s">
        <v>12</v>
      </c>
      <c r="BD31" s="28">
        <f>SUM(AZ34:BC34)</f>
        <v>2.6875</v>
      </c>
      <c r="BE31" s="7"/>
    </row>
    <row r="32" spans="2:59" ht="15" customHeight="1" x14ac:dyDescent="0.3">
      <c r="B32" s="8" t="s">
        <v>13</v>
      </c>
      <c r="C32" s="9">
        <v>2000</v>
      </c>
      <c r="D32" s="10">
        <v>0</v>
      </c>
      <c r="E32" s="10">
        <v>22</v>
      </c>
      <c r="F32" s="11">
        <v>16</v>
      </c>
      <c r="G32" s="29"/>
      <c r="I32" s="8" t="s">
        <v>13</v>
      </c>
      <c r="J32" s="9">
        <v>2108</v>
      </c>
      <c r="K32" s="10">
        <v>0</v>
      </c>
      <c r="L32" s="10">
        <v>27</v>
      </c>
      <c r="M32" s="11">
        <v>7</v>
      </c>
      <c r="N32" s="29"/>
      <c r="P32" s="8" t="s">
        <v>13</v>
      </c>
      <c r="Q32" s="9">
        <v>2145</v>
      </c>
      <c r="R32" s="10">
        <v>6</v>
      </c>
      <c r="S32" s="10">
        <v>18</v>
      </c>
      <c r="T32" s="11">
        <v>9</v>
      </c>
      <c r="U32" s="41"/>
      <c r="W32" s="8" t="s">
        <v>13</v>
      </c>
      <c r="X32" s="9">
        <v>2049</v>
      </c>
      <c r="Y32" s="10">
        <v>18</v>
      </c>
      <c r="Z32" s="10">
        <v>23</v>
      </c>
      <c r="AA32" s="11">
        <v>31</v>
      </c>
      <c r="AB32" s="29"/>
      <c r="AD32" s="8" t="s">
        <v>13</v>
      </c>
      <c r="AE32" s="9">
        <v>2064</v>
      </c>
      <c r="AF32" s="10">
        <v>0</v>
      </c>
      <c r="AG32" s="10">
        <v>4</v>
      </c>
      <c r="AH32" s="11">
        <v>2</v>
      </c>
      <c r="AI32" s="29"/>
      <c r="AX32" s="12"/>
      <c r="AY32" s="8" t="s">
        <v>13</v>
      </c>
      <c r="AZ32" s="9">
        <v>1792</v>
      </c>
      <c r="BA32" s="10">
        <v>9</v>
      </c>
      <c r="BB32" s="10">
        <v>12</v>
      </c>
      <c r="BC32" s="11">
        <v>9</v>
      </c>
      <c r="BD32" s="29"/>
      <c r="BE32" s="12"/>
    </row>
    <row r="33" spans="2:57" ht="15" customHeight="1" x14ac:dyDescent="0.3">
      <c r="B33" s="8" t="s">
        <v>84</v>
      </c>
      <c r="C33" s="18" t="s">
        <v>70</v>
      </c>
      <c r="D33" s="2">
        <f>IF(D32&gt;10,$BG$23,IF(D32&gt;6,$BG$22,IF(D32&gt;3,$BG$21,IF(D32&gt;1,$BG$20,IF(D32=1,$BG$19,$BG$24)))))</f>
        <v>0</v>
      </c>
      <c r="E33" s="2">
        <f>IF(E32&gt;10,$BG$23,IF(E32&gt;6,$BG$22,IF(E32&gt;3,$BG$21,IF(E32&gt;1,$BG$20,IF(E32=1,$BG$19,$BG$24)))))</f>
        <v>0.5</v>
      </c>
      <c r="F33" s="13">
        <f>IF(F32&gt;10,$BG$23,IF(F32&gt;6,$BG$22,IF(F32&gt;3,$BG$21,IF(F32&gt;1,$BG$20,IF(F32=1,$BG$19,$BG$24)))))</f>
        <v>0.5</v>
      </c>
      <c r="G33" s="29"/>
      <c r="I33" s="8" t="s">
        <v>84</v>
      </c>
      <c r="J33" s="18" t="s">
        <v>70</v>
      </c>
      <c r="K33" s="2">
        <f>IF(K32&gt;10,$BG$23,IF(K32&gt;6,$BG$22,IF(K32&gt;3,$BG$21,IF(K32&gt;1,$BG$20,IF(K32=1,$BG$19,$BG$24)))))</f>
        <v>0</v>
      </c>
      <c r="L33" s="2">
        <f>IF(L32&gt;10,$BG$23,IF(L32&gt;6,$BG$22,IF(L32&gt;3,$BG$21,IF(L32&gt;1,$BG$20,IF(L32=1,$BG$19,$BG$24)))))</f>
        <v>0.5</v>
      </c>
      <c r="M33" s="13">
        <f>IF(M32&gt;10,$BG$23,IF(M32&gt;6,$BG$22,IF(M32&gt;3,$BG$21,IF(M32&gt;1,$BG$20,IF(M32=1,$BG$19,$BG$24)))))</f>
        <v>1</v>
      </c>
      <c r="N33" s="29"/>
      <c r="P33" s="8" t="s">
        <v>84</v>
      </c>
      <c r="Q33" s="18" t="s">
        <v>70</v>
      </c>
      <c r="R33" s="2">
        <f>IF(R32&gt;10,$BG$23,IF(R32&gt;6,$BG$22,IF(R32&gt;3,$BG$21,IF(R32&gt;1,$BG$20,IF(R32=1,$BG$19,$BG$24)))))</f>
        <v>2</v>
      </c>
      <c r="S33" s="2">
        <f>IF(S32&gt;10,$BG$23,IF(S32&gt;6,$BG$22,IF(S32&gt;3,$BG$21,IF(S32&gt;1,$BG$20,IF(S32=1,$BG$19,$BG$24)))))</f>
        <v>0.5</v>
      </c>
      <c r="T33" s="13">
        <f>IF(T32&gt;10,$BG$23,IF(T32&gt;6,$BG$22,IF(T32&gt;3,$BG$21,IF(T32&gt;1,$BG$20,IF(T32=1,$BG$19,$BG$24)))))</f>
        <v>1</v>
      </c>
      <c r="U33" s="41"/>
      <c r="W33" s="8" t="s">
        <v>84</v>
      </c>
      <c r="X33" s="18" t="s">
        <v>70</v>
      </c>
      <c r="Y33" s="2">
        <f>IF(Y32&gt;10,$BG$23,IF(Y32&gt;6,$BG$22,IF(Y32&gt;3,$BG$21,IF(Y32&gt;1,$BG$20,IF(Y32=1,$BG$19,$BG$24)))))</f>
        <v>0.5</v>
      </c>
      <c r="Z33" s="2">
        <f>IF(Z32&gt;10,$BG$23,IF(Z32&gt;6,$BG$22,IF(Z32&gt;3,$BG$21,IF(Z32&gt;1,$BG$20,IF(Z32=1,$BG$19,$BG$24)))))</f>
        <v>0.5</v>
      </c>
      <c r="AA33" s="13">
        <f>IF(AA32&gt;10,$BG$23,IF(AA32&gt;6,$BG$22,IF(AA32&gt;3,$BG$21,IF(AA32&gt;1,$BG$20,IF(AA32=1,$BG$19,$BG$24)))))</f>
        <v>0.5</v>
      </c>
      <c r="AB33" s="29"/>
      <c r="AD33" s="8" t="s">
        <v>84</v>
      </c>
      <c r="AE33" s="18" t="s">
        <v>70</v>
      </c>
      <c r="AF33" s="2">
        <f>IF(AF32&gt;10,$BG$23,IF(AF32&gt;6,$BG$22,IF(AF32&gt;3,$BG$21,IF(AF32&gt;1,$BG$20,IF(AF32=1,$BG$19,$BG$24)))))</f>
        <v>0</v>
      </c>
      <c r="AG33" s="2">
        <f>IF(AG32&gt;10,$BG$23,IF(AG32&gt;6,$BG$22,IF(AG32&gt;3,$BG$21,IF(AG32&gt;1,$BG$20,IF(AG32=1,$BG$19,$BG$24)))))</f>
        <v>2</v>
      </c>
      <c r="AH33" s="13">
        <f>IF(AH32&gt;10,$BG$23,IF(AH32&gt;6,$BG$22,IF(AH32&gt;3,$BG$21,IF(AH32&gt;1,$BG$20,IF(AH32=1,$BG$19,$BG$24)))))</f>
        <v>3</v>
      </c>
      <c r="AI33" s="29"/>
      <c r="AX33" s="12"/>
      <c r="AY33" s="8" t="s">
        <v>84</v>
      </c>
      <c r="AZ33" s="18" t="s">
        <v>70</v>
      </c>
      <c r="BA33" s="2">
        <f>IF(BA32&gt;10,$BG$23,IF(BA32&gt;6,$BG$22,IF(BA32&gt;3,$BG$21,IF(BA32&gt;1,$BG$20,IF(BA32=1,$BG$19,$BG$24)))))</f>
        <v>1</v>
      </c>
      <c r="BB33" s="2">
        <f>IF(BB32&gt;10,$BG$23,IF(BB32&gt;6,$BG$22,IF(BB32&gt;3,$BG$21,IF(BB32&gt;1,$BG$20,IF(BB32=1,$BG$19,$BG$24)))))</f>
        <v>0.5</v>
      </c>
      <c r="BC33" s="13">
        <f>IF(BC32&gt;10,$BG$23,IF(BC32&gt;6,$BG$22,IF(BC32&gt;3,$BG$21,IF(BC32&gt;1,$BG$20,IF(BC32=1,$BG$19,$BG$24)))))</f>
        <v>1</v>
      </c>
      <c r="BD33" s="29"/>
      <c r="BE33" s="12"/>
    </row>
    <row r="34" spans="2:57" ht="15" customHeight="1" x14ac:dyDescent="0.3">
      <c r="B34" s="14" t="s">
        <v>14</v>
      </c>
      <c r="C34" s="19">
        <f>IF(C32&gt;2299,$BG$5,IF(C32&gt;2249,$BG$6,IF(C32&gt;2199,$BG$7,IF(C32&gt;2149,$BG$8,IF(C32&gt;2099,$BG$9,IF(C32&gt;2049,$BG$10,IF(C32&gt;1999,$BG$11,IF(C32&gt;1949,$BG$12,IF(C32&gt;1899,$BG$13,IF(C32&gt;1799,$BG$14,IF(C32&gt;1599,$BG$15,$BG$16)))))))))))</f>
        <v>5</v>
      </c>
      <c r="D34" s="15">
        <f>D33*$BG$27</f>
        <v>0</v>
      </c>
      <c r="E34" s="20">
        <f>E33*$BG$28</f>
        <v>0.3125</v>
      </c>
      <c r="F34" s="21">
        <f>F33*$BG$29</f>
        <v>0.1875</v>
      </c>
      <c r="G34" s="30"/>
      <c r="I34" s="14" t="s">
        <v>14</v>
      </c>
      <c r="J34" s="19">
        <f>IF(J32&gt;2299,$BG$5,IF(J32&gt;2249,$BG$6,IF(J32&gt;2199,$BG$7,IF(J32&gt;2149,$BG$8,IF(J32&gt;2099,$BG$9,IF(J32&gt;2049,$BG$10,IF(J32&gt;1999,$BG$11,IF(J32&gt;1949,$BG$12,IF(J32&gt;1899,$BG$13,IF(J32&gt;1799,$BG$14,IF(J32&gt;1599,$BG$15,$BG$16)))))))))))</f>
        <v>7</v>
      </c>
      <c r="K34" s="15">
        <f>K33*$BG$27</f>
        <v>0</v>
      </c>
      <c r="L34" s="20">
        <f>L33*$BG$28</f>
        <v>0.3125</v>
      </c>
      <c r="M34" s="21">
        <f>M33*$BG$29</f>
        <v>0.375</v>
      </c>
      <c r="N34" s="30"/>
      <c r="P34" s="14" t="s">
        <v>14</v>
      </c>
      <c r="Q34" s="19">
        <f>IF(Q32&gt;2299,$BG$5,IF(Q32&gt;2249,$BG$6,IF(Q32&gt;2199,$BG$7,IF(Q32&gt;2149,$BG$8,IF(Q32&gt;2099,$BG$9,IF(Q32&gt;2049,$BG$10,IF(Q32&gt;1999,$BG$11,IF(Q32&gt;1949,$BG$12,IF(Q32&gt;1899,$BG$13,IF(Q32&gt;1799,$BG$14,IF(Q32&gt;1599,$BG$15,$BG$16)))))))))))</f>
        <v>7</v>
      </c>
      <c r="R34" s="15">
        <f>R33*$BG$27</f>
        <v>2</v>
      </c>
      <c r="S34" s="20">
        <f>S33*$BG$28</f>
        <v>0.3125</v>
      </c>
      <c r="T34" s="21">
        <f>T33*$BG$29</f>
        <v>0.375</v>
      </c>
      <c r="U34" s="42"/>
      <c r="W34" s="14" t="s">
        <v>14</v>
      </c>
      <c r="X34" s="19">
        <f>IF(X32&gt;2299,$BG$5,IF(X32&gt;2249,$BG$6,IF(X32&gt;2199,$BG$7,IF(X32&gt;2149,$BG$8,IF(X32&gt;2099,$BG$9,IF(X32&gt;2049,$BG$10,IF(X32&gt;1999,$BG$11,IF(X32&gt;1949,$BG$12,IF(X32&gt;1899,$BG$13,IF(X32&gt;1799,$BG$14,IF(X32&gt;1599,$BG$15,$BG$16)))))))))))</f>
        <v>5</v>
      </c>
      <c r="Y34" s="15">
        <f>Y33*$BG$27</f>
        <v>0.5</v>
      </c>
      <c r="Z34" s="20">
        <f>Z33*$BG$28</f>
        <v>0.3125</v>
      </c>
      <c r="AA34" s="21">
        <f>AA33*$BG$29</f>
        <v>0.1875</v>
      </c>
      <c r="AB34" s="30"/>
      <c r="AD34" s="14" t="s">
        <v>14</v>
      </c>
      <c r="AE34" s="19">
        <f>IF(AE32&gt;2299,$BG$5,IF(AE32&gt;2249,$BG$6,IF(AE32&gt;2199,$BG$7,IF(AE32&gt;2149,$BG$8,IF(AE32&gt;2099,$BG$9,IF(AE32&gt;2049,$BG$10,IF(AE32&gt;1999,$BG$11,IF(AE32&gt;1949,$BG$12,IF(AE32&gt;1899,$BG$13,IF(AE32&gt;1799,$BG$14,IF(AE32&gt;1599,$BG$15,$BG$16)))))))))))</f>
        <v>6</v>
      </c>
      <c r="AF34" s="15">
        <f>AF33*$BG$27</f>
        <v>0</v>
      </c>
      <c r="AG34" s="20">
        <f>AG33*$BG$28</f>
        <v>1.25</v>
      </c>
      <c r="AH34" s="21">
        <f>AH33*$BG$29</f>
        <v>1.125</v>
      </c>
      <c r="AI34" s="30"/>
      <c r="AX34" s="12"/>
      <c r="AY34" s="14" t="s">
        <v>14</v>
      </c>
      <c r="AZ34" s="19">
        <f>IF(AZ32&gt;2299,$BG$5,IF(AZ32&gt;2249,$BG$6,IF(AZ32&gt;2199,$BG$7,IF(AZ32&gt;2149,$BG$8,IF(AZ32&gt;2099,$BG$9,IF(AZ32&gt;2049,$BG$10,IF(AZ32&gt;1999,$BG$11,IF(AZ32&gt;1949,$BG$12,IF(AZ32&gt;1899,$BG$13,IF(AZ32&gt;1799,$BG$14,IF(AZ32&gt;1599,$BG$15,$BG$16)))))))))))</f>
        <v>1</v>
      </c>
      <c r="BA34" s="15">
        <f>BA33*$BG$27</f>
        <v>1</v>
      </c>
      <c r="BB34" s="20">
        <f>BB33*$BG$28</f>
        <v>0.3125</v>
      </c>
      <c r="BC34" s="21">
        <f>BC33*$BG$29</f>
        <v>0.375</v>
      </c>
      <c r="BD34" s="30"/>
      <c r="BE34" s="12"/>
    </row>
    <row r="35" spans="2:57" ht="15" customHeight="1" x14ac:dyDescent="0.3">
      <c r="P35" s="37" t="s">
        <v>61</v>
      </c>
      <c r="Q35" s="38"/>
      <c r="R35" s="38"/>
      <c r="S35" s="38"/>
      <c r="T35" s="38"/>
      <c r="U35" s="39" t="s">
        <v>2</v>
      </c>
      <c r="AD35" s="34" t="s">
        <v>59</v>
      </c>
      <c r="AE35" s="35"/>
      <c r="AF35" s="35"/>
      <c r="AG35" s="35"/>
      <c r="AH35" s="35"/>
      <c r="AI35" s="36" t="s">
        <v>2</v>
      </c>
      <c r="AY35" s="34" t="s">
        <v>63</v>
      </c>
      <c r="AZ35" s="35"/>
      <c r="BA35" s="35"/>
      <c r="BB35" s="35"/>
      <c r="BC35" s="35"/>
      <c r="BD35" s="36"/>
    </row>
    <row r="36" spans="2:57" ht="15" customHeight="1" x14ac:dyDescent="0.3">
      <c r="P36" s="4" t="s">
        <v>9</v>
      </c>
      <c r="Q36" s="5" t="s">
        <v>67</v>
      </c>
      <c r="R36" s="5" t="s">
        <v>10</v>
      </c>
      <c r="S36" s="5" t="s">
        <v>11</v>
      </c>
      <c r="T36" s="6" t="s">
        <v>12</v>
      </c>
      <c r="U36" s="40">
        <f>SUM(Q39:T39)</f>
        <v>8.5625</v>
      </c>
      <c r="AD36" s="4" t="s">
        <v>9</v>
      </c>
      <c r="AE36" s="5" t="s">
        <v>67</v>
      </c>
      <c r="AF36" s="5" t="s">
        <v>10</v>
      </c>
      <c r="AG36" s="5" t="s">
        <v>11</v>
      </c>
      <c r="AH36" s="6" t="s">
        <v>12</v>
      </c>
      <c r="AI36" s="28">
        <f>SUM(AE39:AH39)</f>
        <v>6.5</v>
      </c>
      <c r="AX36" s="7"/>
      <c r="AY36" s="4" t="s">
        <v>9</v>
      </c>
      <c r="AZ36" s="5" t="s">
        <v>67</v>
      </c>
      <c r="BA36" s="5" t="s">
        <v>10</v>
      </c>
      <c r="BB36" s="5" t="s">
        <v>11</v>
      </c>
      <c r="BC36" s="6" t="s">
        <v>12</v>
      </c>
      <c r="BD36" s="28">
        <f>SUM(AZ39:BC39)</f>
        <v>2.125</v>
      </c>
      <c r="BE36" s="7"/>
    </row>
    <row r="37" spans="2:57" ht="15" customHeight="1" x14ac:dyDescent="0.3">
      <c r="P37" s="8" t="s">
        <v>13</v>
      </c>
      <c r="Q37" s="9">
        <v>2089</v>
      </c>
      <c r="R37" s="10">
        <v>15</v>
      </c>
      <c r="S37" s="10">
        <v>3</v>
      </c>
      <c r="T37" s="11">
        <v>20</v>
      </c>
      <c r="U37" s="41"/>
      <c r="AD37" s="8" t="s">
        <v>13</v>
      </c>
      <c r="AE37" s="9">
        <v>1941</v>
      </c>
      <c r="AF37" s="10">
        <v>2</v>
      </c>
      <c r="AG37" s="10">
        <v>19</v>
      </c>
      <c r="AH37" s="11">
        <v>12</v>
      </c>
      <c r="AI37" s="29"/>
      <c r="AX37" s="12"/>
      <c r="AY37" s="8" t="s">
        <v>13</v>
      </c>
      <c r="AZ37" s="9">
        <v>1797</v>
      </c>
      <c r="BA37" s="10">
        <v>16</v>
      </c>
      <c r="BB37" s="10">
        <v>9</v>
      </c>
      <c r="BC37" s="11">
        <v>0</v>
      </c>
      <c r="BD37" s="29"/>
      <c r="BE37" s="12"/>
    </row>
    <row r="38" spans="2:57" ht="15" customHeight="1" x14ac:dyDescent="0.3">
      <c r="P38" s="8" t="s">
        <v>84</v>
      </c>
      <c r="Q38" s="18" t="s">
        <v>70</v>
      </c>
      <c r="R38" s="2">
        <f>IF(R37&gt;10,$BG$23,IF(R37&gt;6,$BG$22,IF(R37&gt;3,$BG$21,IF(R37&gt;1,$BG$20,IF(R37=1,$BG$19,$BG$24)))))</f>
        <v>0.5</v>
      </c>
      <c r="S38" s="2">
        <f>IF(S37&gt;10,$BG$23,IF(S37&gt;6,$BG$22,IF(S37&gt;3,$BG$21,IF(S37&gt;1,$BG$20,IF(S37=1,$BG$19,$BG$24)))))</f>
        <v>3</v>
      </c>
      <c r="T38" s="13">
        <f>IF(T37&gt;10,$BG$23,IF(T37&gt;6,$BG$22,IF(T37&gt;3,$BG$21,IF(T37&gt;1,$BG$20,IF(T37=1,$BG$19,$BG$24)))))</f>
        <v>0.5</v>
      </c>
      <c r="U38" s="41"/>
      <c r="AD38" s="8" t="s">
        <v>84</v>
      </c>
      <c r="AE38" s="18" t="s">
        <v>70</v>
      </c>
      <c r="AF38" s="2">
        <f>IF(AF37&gt;10,$BG$23,IF(AF37&gt;6,$BG$22,IF(AF37&gt;3,$BG$21,IF(AF37&gt;1,$BG$20,IF(AF37=1,$BG$19,$BG$24)))))</f>
        <v>3</v>
      </c>
      <c r="AG38" s="2">
        <f>IF(AG37&gt;10,$BG$23,IF(AG37&gt;6,$BG$22,IF(AG37&gt;3,$BG$21,IF(AG37&gt;1,$BG$20,IF(AG37=1,$BG$19,$BG$24)))))</f>
        <v>0.5</v>
      </c>
      <c r="AH38" s="13">
        <f>IF(AH37&gt;10,$BG$23,IF(AH37&gt;6,$BG$22,IF(AH37&gt;3,$BG$21,IF(AH37&gt;1,$BG$20,IF(AH37=1,$BG$19,$BG$24)))))</f>
        <v>0.5</v>
      </c>
      <c r="AI38" s="29"/>
      <c r="AX38" s="12"/>
      <c r="AY38" s="8" t="s">
        <v>84</v>
      </c>
      <c r="AZ38" s="18" t="s">
        <v>70</v>
      </c>
      <c r="BA38" s="2">
        <f>IF(BA37&gt;10,$BG$23,IF(BA37&gt;6,$BG$22,IF(BA37&gt;3,$BG$21,IF(BA37&gt;1,$BG$20,IF(BA37=1,$BG$19,$BG$24)))))</f>
        <v>0.5</v>
      </c>
      <c r="BB38" s="2">
        <f>IF(BB37&gt;10,$BG$23,IF(BB37&gt;6,$BG$22,IF(BB37&gt;3,$BG$21,IF(BB37&gt;1,$BG$20,IF(BB37=1,$BG$19,$BG$24)))))</f>
        <v>1</v>
      </c>
      <c r="BC38" s="13">
        <f>IF(BC37&gt;10,$BG$23,IF(BC37&gt;6,$BG$22,IF(BC37&gt;3,$BG$21,IF(BC37&gt;1,$BG$20,IF(BC37=1,$BG$19,$BG$24)))))</f>
        <v>0</v>
      </c>
      <c r="BD38" s="29"/>
      <c r="BE38" s="12"/>
    </row>
    <row r="39" spans="2:57" ht="15" customHeight="1" x14ac:dyDescent="0.3">
      <c r="P39" s="14" t="s">
        <v>14</v>
      </c>
      <c r="Q39" s="19">
        <f>IF(Q37&gt;2299,$BG$5,IF(Q37&gt;2249,$BG$6,IF(Q37&gt;2199,$BG$7,IF(Q37&gt;2149,$BG$8,IF(Q37&gt;2099,$BG$9,IF(Q37&gt;2049,$BG$10,IF(Q37&gt;1999,$BG$11,IF(Q37&gt;1949,$BG$12,IF(Q37&gt;1899,$BG$13,IF(Q37&gt;1799,$BG$14,IF(Q37&gt;1599,$BG$15,$BG$16)))))))))))</f>
        <v>6</v>
      </c>
      <c r="R39" s="15">
        <f>R38*$BG$27</f>
        <v>0.5</v>
      </c>
      <c r="S39" s="20">
        <f>S38*$BG$28</f>
        <v>1.875</v>
      </c>
      <c r="T39" s="21">
        <f>T38*$BG$29</f>
        <v>0.1875</v>
      </c>
      <c r="U39" s="42"/>
      <c r="AD39" s="14" t="s">
        <v>14</v>
      </c>
      <c r="AE39" s="19">
        <f>IF(AE37&gt;2299,$BG$5,IF(AE37&gt;2249,$BG$6,IF(AE37&gt;2199,$BG$7,IF(AE37&gt;2149,$BG$8,IF(AE37&gt;2099,$BG$9,IF(AE37&gt;2049,$BG$10,IF(AE37&gt;1999,$BG$11,IF(AE37&gt;1949,$BG$12,IF(AE37&gt;1899,$BG$13,IF(AE37&gt;1799,$BG$14,IF(AE37&gt;1599,$BG$15,$BG$16)))))))))))</f>
        <v>3</v>
      </c>
      <c r="AF39" s="15">
        <f>AF38*$BG$27</f>
        <v>3</v>
      </c>
      <c r="AG39" s="20">
        <f>AG38*$BG$28</f>
        <v>0.3125</v>
      </c>
      <c r="AH39" s="21">
        <f>AH38*$BG$29</f>
        <v>0.1875</v>
      </c>
      <c r="AI39" s="30"/>
      <c r="AX39" s="12"/>
      <c r="AY39" s="14" t="s">
        <v>14</v>
      </c>
      <c r="AZ39" s="19">
        <f>IF(AZ37&gt;2299,$BG$5,IF(AZ37&gt;2249,$BG$6,IF(AZ37&gt;2199,$BG$7,IF(AZ37&gt;2149,$BG$8,IF(AZ37&gt;2099,$BG$9,IF(AZ37&gt;2049,$BG$10,IF(AZ37&gt;1999,$BG$11,IF(AZ37&gt;1949,$BG$12,IF(AZ37&gt;1899,$BG$13,IF(AZ37&gt;1799,$BG$14,IF(AZ37&gt;1599,$BG$15,$BG$16)))))))))))</f>
        <v>1</v>
      </c>
      <c r="BA39" s="15">
        <f>BA38*$BG$27</f>
        <v>0.5</v>
      </c>
      <c r="BB39" s="20">
        <f>BB38*$BG$28</f>
        <v>0.625</v>
      </c>
      <c r="BC39" s="21">
        <f>BC38*$BG$29</f>
        <v>0</v>
      </c>
      <c r="BD39" s="30"/>
      <c r="BE39" s="12"/>
    </row>
    <row r="40" spans="2:57" ht="15" customHeight="1" x14ac:dyDescent="0.3">
      <c r="AD40" s="34" t="s">
        <v>64</v>
      </c>
      <c r="AE40" s="35"/>
      <c r="AF40" s="35"/>
      <c r="AG40" s="35"/>
      <c r="AH40" s="35"/>
      <c r="AI40" s="36" t="s">
        <v>2</v>
      </c>
    </row>
    <row r="41" spans="2:57" ht="15" customHeight="1" x14ac:dyDescent="0.3">
      <c r="AD41" s="4" t="s">
        <v>9</v>
      </c>
      <c r="AE41" s="5" t="s">
        <v>67</v>
      </c>
      <c r="AF41" s="5" t="s">
        <v>10</v>
      </c>
      <c r="AG41" s="5" t="s">
        <v>11</v>
      </c>
      <c r="AH41" s="6" t="s">
        <v>12</v>
      </c>
      <c r="AI41" s="28">
        <f>SUM(AE44:AH44)</f>
        <v>3.8125</v>
      </c>
    </row>
    <row r="42" spans="2:57" ht="15" customHeight="1" x14ac:dyDescent="0.3">
      <c r="AD42" s="8" t="s">
        <v>13</v>
      </c>
      <c r="AE42" s="9">
        <v>1941</v>
      </c>
      <c r="AF42" s="10">
        <v>29</v>
      </c>
      <c r="AG42" s="10">
        <v>42</v>
      </c>
      <c r="AH42" s="11">
        <v>0</v>
      </c>
      <c r="AI42" s="29"/>
    </row>
    <row r="43" spans="2:57" ht="15" customHeight="1" x14ac:dyDescent="0.3">
      <c r="AD43" s="8" t="s">
        <v>84</v>
      </c>
      <c r="AE43" s="18" t="s">
        <v>70</v>
      </c>
      <c r="AF43" s="2">
        <f>IF(AF42&gt;10,$BG$23,IF(AF42&gt;6,$BG$22,IF(AF42&gt;3,$BG$21,IF(AF42&gt;1,$BG$20,IF(AF42=1,$BG$19,$BG$24)))))</f>
        <v>0.5</v>
      </c>
      <c r="AG43" s="2">
        <f>IF(AG42&gt;10,$BG$23,IF(AG42&gt;6,$BG$22,IF(AG42&gt;3,$BG$21,IF(AG42&gt;1,$BG$20,IF(AG42=1,$BG$19,$BG$24)))))</f>
        <v>0.5</v>
      </c>
      <c r="AH43" s="13">
        <f>IF(AH42&gt;10,$BG$23,IF(AH42&gt;6,$BG$22,IF(AH42&gt;3,$BG$21,IF(AH42&gt;1,$BG$20,IF(AH42=1,$BG$19,$BG$24)))))</f>
        <v>0</v>
      </c>
      <c r="AI43" s="29"/>
    </row>
    <row r="44" spans="2:57" ht="15" customHeight="1" x14ac:dyDescent="0.3">
      <c r="AD44" s="14" t="s">
        <v>14</v>
      </c>
      <c r="AE44" s="19">
        <f>IF(AE42&gt;2299,$BG$5,IF(AE42&gt;2249,$BG$6,IF(AE42&gt;2199,$BG$7,IF(AE42&gt;2149,$BG$8,IF(AE42&gt;2099,$BG$9,IF(AE42&gt;2049,$BG$10,IF(AE42&gt;1999,$BG$11,IF(AE42&gt;1949,$BG$12,IF(AE42&gt;1899,$BG$13,IF(AE42&gt;1799,$BG$14,IF(AE42&gt;1599,$BG$15,$BG$16)))))))))))</f>
        <v>3</v>
      </c>
      <c r="AF44" s="15">
        <f>AF43*$BG$27</f>
        <v>0.5</v>
      </c>
      <c r="AG44" s="20">
        <f>AG43*$BG$28</f>
        <v>0.3125</v>
      </c>
      <c r="AH44" s="21">
        <f>AH43*$BG$29</f>
        <v>0</v>
      </c>
      <c r="AI44" s="30"/>
    </row>
    <row r="45" spans="2:57" ht="15" customHeight="1" x14ac:dyDescent="0.3"/>
    <row r="46" spans="2:57" ht="15" customHeight="1" x14ac:dyDescent="0.3"/>
    <row r="47" spans="2:57" ht="15" customHeight="1" x14ac:dyDescent="0.3">
      <c r="Z47" t="s">
        <v>80</v>
      </c>
    </row>
    <row r="48" spans="2:57" ht="15" customHeight="1" x14ac:dyDescent="0.3"/>
    <row r="49" spans="26:48" ht="15" customHeight="1" x14ac:dyDescent="0.3"/>
    <row r="50" spans="26:48" ht="15" customHeight="1" x14ac:dyDescent="0.3">
      <c r="Z50" s="1"/>
      <c r="AA50"/>
    </row>
    <row r="51" spans="26:48" ht="15" customHeight="1" x14ac:dyDescent="0.3">
      <c r="Z51" s="1"/>
      <c r="AA51"/>
    </row>
    <row r="52" spans="26:48" ht="15" customHeight="1" x14ac:dyDescent="0.3">
      <c r="Z52" s="1"/>
      <c r="AA52"/>
    </row>
    <row r="53" spans="26:48" ht="15" customHeight="1" x14ac:dyDescent="0.3">
      <c r="Z53" s="1"/>
      <c r="AA53"/>
      <c r="AH53"/>
    </row>
    <row r="54" spans="26:48" ht="15" customHeight="1" x14ac:dyDescent="0.3"/>
    <row r="55" spans="26:48" ht="15" customHeight="1" x14ac:dyDescent="0.3"/>
    <row r="56" spans="26:48" ht="15" customHeight="1" x14ac:dyDescent="0.3"/>
    <row r="57" spans="26:48" ht="15" customHeight="1" x14ac:dyDescent="0.3"/>
    <row r="58" spans="26:48" ht="15" customHeight="1" x14ac:dyDescent="0.3"/>
    <row r="59" spans="26:48" ht="15" customHeight="1" x14ac:dyDescent="0.3"/>
    <row r="60" spans="26:48" ht="15" customHeight="1" x14ac:dyDescent="0.3">
      <c r="AU60" s="1"/>
      <c r="AV60"/>
    </row>
    <row r="61" spans="26:48" ht="15" customHeight="1" x14ac:dyDescent="0.3">
      <c r="AU61" s="1"/>
      <c r="AV61"/>
    </row>
    <row r="62" spans="26:48" ht="15" customHeight="1" x14ac:dyDescent="0.3">
      <c r="AU62" s="1"/>
      <c r="AV62"/>
    </row>
    <row r="63" spans="26:48" ht="15" customHeight="1" x14ac:dyDescent="0.3">
      <c r="AU63" s="1"/>
      <c r="AV63"/>
    </row>
    <row r="64" spans="26:4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</sheetData>
  <mergeCells count="111">
    <mergeCell ref="B4:G4"/>
    <mergeCell ref="I4:N4"/>
    <mergeCell ref="P4:U4"/>
    <mergeCell ref="W4:AB4"/>
    <mergeCell ref="AD4:AI4"/>
    <mergeCell ref="AK4:AP4"/>
    <mergeCell ref="AR5:AW5"/>
    <mergeCell ref="AY5:BD5"/>
    <mergeCell ref="G11:G14"/>
    <mergeCell ref="N11:N14"/>
    <mergeCell ref="U6:U9"/>
    <mergeCell ref="AB11:AB14"/>
    <mergeCell ref="B10:G10"/>
    <mergeCell ref="I10:N10"/>
    <mergeCell ref="P5:U5"/>
    <mergeCell ref="W10:AB10"/>
    <mergeCell ref="B5:G5"/>
    <mergeCell ref="I5:N5"/>
    <mergeCell ref="W5:AB5"/>
    <mergeCell ref="AD5:AI5"/>
    <mergeCell ref="AK5:AP5"/>
    <mergeCell ref="P15:U15"/>
    <mergeCell ref="AR10:AW10"/>
    <mergeCell ref="B15:G15"/>
    <mergeCell ref="I15:N15"/>
    <mergeCell ref="P10:U10"/>
    <mergeCell ref="W15:AB15"/>
    <mergeCell ref="AD10:AI10"/>
    <mergeCell ref="AK10:AP10"/>
    <mergeCell ref="AR15:AW15"/>
    <mergeCell ref="G6:G9"/>
    <mergeCell ref="N6:N9"/>
    <mergeCell ref="AB6:AB9"/>
    <mergeCell ref="AI6:AI9"/>
    <mergeCell ref="AP6:AP9"/>
    <mergeCell ref="AW11:AW14"/>
    <mergeCell ref="U11:U14"/>
    <mergeCell ref="AI11:AI14"/>
    <mergeCell ref="AP11:AP14"/>
    <mergeCell ref="I20:N20"/>
    <mergeCell ref="P20:U20"/>
    <mergeCell ref="W20:AB20"/>
    <mergeCell ref="AD25:AI25"/>
    <mergeCell ref="AK20:AP20"/>
    <mergeCell ref="AR20:AW20"/>
    <mergeCell ref="AY20:BD20"/>
    <mergeCell ref="N16:N19"/>
    <mergeCell ref="B20:G20"/>
    <mergeCell ref="AP16:AP19"/>
    <mergeCell ref="U16:U19"/>
    <mergeCell ref="AB16:AB19"/>
    <mergeCell ref="AI16:AI19"/>
    <mergeCell ref="BD16:BD19"/>
    <mergeCell ref="G16:G19"/>
    <mergeCell ref="N21:N24"/>
    <mergeCell ref="U21:U24"/>
    <mergeCell ref="AB21:AB24"/>
    <mergeCell ref="BD21:BD24"/>
    <mergeCell ref="G26:G29"/>
    <mergeCell ref="G21:G24"/>
    <mergeCell ref="B25:G25"/>
    <mergeCell ref="G31:G34"/>
    <mergeCell ref="N26:N29"/>
    <mergeCell ref="U31:U34"/>
    <mergeCell ref="AB31:AB34"/>
    <mergeCell ref="AI31:AI34"/>
    <mergeCell ref="AI21:AI24"/>
    <mergeCell ref="P35:U35"/>
    <mergeCell ref="AD35:AI35"/>
    <mergeCell ref="AY35:BD35"/>
    <mergeCell ref="U36:U39"/>
    <mergeCell ref="AI36:AI39"/>
    <mergeCell ref="BD36:BD39"/>
    <mergeCell ref="BD31:BD34"/>
    <mergeCell ref="B30:G30"/>
    <mergeCell ref="I25:N25"/>
    <mergeCell ref="P30:U30"/>
    <mergeCell ref="W30:AB30"/>
    <mergeCell ref="AD30:AI30"/>
    <mergeCell ref="AY30:BD30"/>
    <mergeCell ref="AY25:BD25"/>
    <mergeCell ref="N31:N34"/>
    <mergeCell ref="U26:U29"/>
    <mergeCell ref="AB26:AB29"/>
    <mergeCell ref="AP26:AP29"/>
    <mergeCell ref="AW26:AW29"/>
    <mergeCell ref="BD26:BD29"/>
    <mergeCell ref="I30:N30"/>
    <mergeCell ref="P25:U25"/>
    <mergeCell ref="W25:AB25"/>
    <mergeCell ref="AK25:AP25"/>
    <mergeCell ref="BF18:BG18"/>
    <mergeCell ref="AW6:AW9"/>
    <mergeCell ref="BD6:BD9"/>
    <mergeCell ref="AR4:AW4"/>
    <mergeCell ref="AY4:BD4"/>
    <mergeCell ref="BF4:BG4"/>
    <mergeCell ref="AD40:AI40"/>
    <mergeCell ref="AI41:AI44"/>
    <mergeCell ref="BF26:BG26"/>
    <mergeCell ref="AR25:AW25"/>
    <mergeCell ref="AI26:AI29"/>
    <mergeCell ref="AP21:AP24"/>
    <mergeCell ref="AW16:AW19"/>
    <mergeCell ref="AW21:AW24"/>
    <mergeCell ref="AD20:AI20"/>
    <mergeCell ref="AD15:AI15"/>
    <mergeCell ref="AK15:AP15"/>
    <mergeCell ref="AY10:BD10"/>
    <mergeCell ref="AY15:BD15"/>
    <mergeCell ref="BD11:BD1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Kalkulacija_50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Jakovic</dc:creator>
  <cp:lastModifiedBy>Zeljko Matkun</cp:lastModifiedBy>
  <dcterms:created xsi:type="dcterms:W3CDTF">2025-03-05T11:53:55Z</dcterms:created>
  <dcterms:modified xsi:type="dcterms:W3CDTF">2025-04-19T10:42:14Z</dcterms:modified>
</cp:coreProperties>
</file>